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mckanna/Documents/Science/Princeton/CA-ID-TIMS/Manuscript_01/"/>
    </mc:Choice>
  </mc:AlternateContent>
  <xr:revisionPtr revIDLastSave="0" documentId="13_ncr:1_{67BB97AE-8F99-524A-BB8C-A462BF75AAAC}" xr6:coauthVersionLast="47" xr6:coauthVersionMax="47" xr10:uidLastSave="{00000000-0000-0000-0000-000000000000}"/>
  <bookViews>
    <workbookView xWindow="0" yWindow="500" windowWidth="28800" windowHeight="17480" xr2:uid="{66EDD1FD-69FB-9F4D-B7CE-09CA0953D5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1" l="1"/>
  <c r="J43" i="1"/>
  <c r="K43" i="1"/>
  <c r="F5" i="1"/>
  <c r="K65" i="1"/>
  <c r="K64" i="1"/>
  <c r="K63" i="1"/>
  <c r="K62" i="1"/>
  <c r="K61" i="1"/>
  <c r="K60" i="1"/>
  <c r="K59" i="1"/>
  <c r="K57" i="1"/>
  <c r="K56" i="1"/>
  <c r="K55" i="1"/>
  <c r="K54" i="1"/>
  <c r="K53" i="1"/>
  <c r="K52" i="1"/>
  <c r="K51" i="1"/>
  <c r="K50" i="1"/>
  <c r="K49" i="1"/>
  <c r="K48" i="1"/>
  <c r="K47" i="1"/>
  <c r="K46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50" i="1"/>
  <c r="J49" i="1"/>
  <c r="J48" i="1"/>
  <c r="J47" i="1"/>
  <c r="J46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F65" i="1"/>
  <c r="F64" i="1"/>
  <c r="F63" i="1"/>
  <c r="F62" i="1"/>
  <c r="F61" i="1"/>
  <c r="F60" i="1"/>
  <c r="F59" i="1"/>
  <c r="F57" i="1"/>
  <c r="F56" i="1"/>
  <c r="F55" i="1"/>
  <c r="F54" i="1"/>
  <c r="F53" i="1"/>
  <c r="F52" i="1"/>
  <c r="F51" i="1"/>
  <c r="F50" i="1"/>
  <c r="F49" i="1"/>
  <c r="F48" i="1"/>
  <c r="F47" i="1"/>
  <c r="F46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<sst xmlns="http://schemas.openxmlformats.org/spreadsheetml/2006/main" count="74" uniqueCount="54">
  <si>
    <t>Sample</t>
  </si>
  <si>
    <t>BOM2A</t>
  </si>
  <si>
    <t>Before</t>
  </si>
  <si>
    <t>After</t>
  </si>
  <si>
    <t>T (°C)</t>
  </si>
  <si>
    <t>Zr01</t>
  </si>
  <si>
    <t>Zr02</t>
  </si>
  <si>
    <t>Zr03</t>
  </si>
  <si>
    <t>Zr05</t>
  </si>
  <si>
    <t>Zr06</t>
  </si>
  <si>
    <t>Voxels</t>
  </si>
  <si>
    <t>Zr08</t>
  </si>
  <si>
    <t>Zr09</t>
  </si>
  <si>
    <t>Zr10</t>
  </si>
  <si>
    <t>Zr11</t>
  </si>
  <si>
    <t>Zr12</t>
  </si>
  <si>
    <t>Zr13</t>
  </si>
  <si>
    <t>Zr14</t>
  </si>
  <si>
    <t>Zr15</t>
  </si>
  <si>
    <t>Zr16</t>
  </si>
  <si>
    <t>Zr20</t>
  </si>
  <si>
    <t>Zr18</t>
  </si>
  <si>
    <t>Zr21</t>
  </si>
  <si>
    <t>Zr23</t>
  </si>
  <si>
    <t>Zr24</t>
  </si>
  <si>
    <t>Zr25</t>
  </si>
  <si>
    <t>Zr26</t>
  </si>
  <si>
    <t>Zr27</t>
  </si>
  <si>
    <t>Zr28</t>
  </si>
  <si>
    <t>Zr30</t>
  </si>
  <si>
    <t>Zr31</t>
  </si>
  <si>
    <t>Zr32</t>
  </si>
  <si>
    <t>Zr33</t>
  </si>
  <si>
    <t>Zr34</t>
  </si>
  <si>
    <t>Zr35</t>
  </si>
  <si>
    <t>Zr36</t>
  </si>
  <si>
    <t>Zr37</t>
  </si>
  <si>
    <t>Zr38</t>
  </si>
  <si>
    <t>Zr40</t>
  </si>
  <si>
    <t>Zr43</t>
  </si>
  <si>
    <t>Zr44</t>
  </si>
  <si>
    <t>Zr45</t>
  </si>
  <si>
    <t>Zr46</t>
  </si>
  <si>
    <t>Zr51</t>
  </si>
  <si>
    <t>KR18-04</t>
  </si>
  <si>
    <t>Zr29</t>
  </si>
  <si>
    <t>Zr42</t>
  </si>
  <si>
    <t>∆V (%)</t>
  </si>
  <si>
    <r>
      <t>Volume (µm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</si>
  <si>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r>
      <t>Surface Area (µm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</si>
  <si>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Surface Area (µm</t>
    </r>
    <r>
      <rPr>
        <vertAlign val="super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)</t>
    </r>
  </si>
  <si>
    <r>
      <t>S/V (µm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  <r>
      <rPr>
        <vertAlign val="superscript"/>
        <sz val="12"/>
        <color theme="1"/>
        <rFont val="Calibri (Body)"/>
      </rPr>
      <t>a</t>
    </r>
  </si>
  <si>
    <r>
      <rPr>
        <vertAlign val="superscript"/>
        <sz val="12"/>
        <color theme="1"/>
        <rFont val="Calibri (Body)"/>
      </rPr>
      <t>a</t>
    </r>
    <r>
      <rPr>
        <sz val="12"/>
        <color theme="1"/>
        <rFont val="Calibri"/>
        <family val="2"/>
        <scheme val="minor"/>
      </rPr>
      <t>Surface area to volume ratio</t>
    </r>
  </si>
  <si>
    <t xml:space="preserve">Table S2. Volume and surface area estimates of zircon crystals before and after chemical abrasion determined using the segmentation function in Dragonfly.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</si>
</sst>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5" x14ac:knownFonts="1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7" xfId="0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4" fillId="0" borderId="9" xfId="0" applyFont="1" applyBorder="1" applyAlignment="1"/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0" fillId="0" borderId="7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10" xfId="0" applyNumberFormat="1" applyFill="1" applyBorder="1" applyAlignment="1">
      <alignment horizontal="center"/>
    </xf>
    <xf numFmtId="166" fontId="0" fillId="0" borderId="11" xfId="0" applyNumberFormat="1" applyFill="1" applyBorder="1" applyAlignment="1">
      <alignment horizontal="center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EF5A0-6296-0341-AF83-2D9B6AE224B4}">
  <dimension ref="A1:K67"/>
  <sheetViews>
    <sheetView tabSelected="1" workbookViewId="0">
      <pane ySplit="3" topLeftCell="A4" activePane="bottomLeft" state="frozen"/>
      <selection pane="bottomLeft"/>
    </sheetView>
  </sheetViews>
  <sheetFormatPr baseColWidth="10" defaultRowHeight="16" x14ac:dyDescent="0.2"/>
  <cols>
    <col min="1" max="2" width="10.83203125" style="7"/>
    <col min="3" max="3" width="11.1640625" style="7" customWidth="1"/>
    <col min="4" max="4" width="15" style="7" customWidth="1"/>
    <col min="5" max="5" width="16.83203125" style="7" bestFit="1" customWidth="1"/>
    <col min="6" max="6" width="13.5" style="7" customWidth="1"/>
    <col min="7" max="7" width="11.6640625" style="7" customWidth="1"/>
    <col min="8" max="8" width="15.1640625" style="7" customWidth="1"/>
    <col min="9" max="9" width="16.83203125" style="7" bestFit="1" customWidth="1"/>
    <col min="10" max="10" width="11.6640625" style="7" customWidth="1"/>
    <col min="11" max="16384" width="10.83203125" style="7"/>
  </cols>
  <sheetData>
    <row r="1" spans="1:11" x14ac:dyDescent="0.2">
      <c r="A1" s="43" t="s">
        <v>53</v>
      </c>
    </row>
    <row r="2" spans="1:11" x14ac:dyDescent="0.2">
      <c r="A2" s="1"/>
      <c r="B2" s="6"/>
      <c r="C2" s="31" t="s">
        <v>2</v>
      </c>
      <c r="D2" s="32"/>
      <c r="E2" s="32"/>
      <c r="F2" s="33"/>
      <c r="G2" s="31" t="s">
        <v>3</v>
      </c>
      <c r="H2" s="32"/>
      <c r="I2" s="32"/>
      <c r="J2" s="32"/>
      <c r="K2" s="27"/>
    </row>
    <row r="3" spans="1:11" ht="19" x14ac:dyDescent="0.2">
      <c r="A3" s="2" t="s">
        <v>0</v>
      </c>
      <c r="B3" s="8" t="s">
        <v>4</v>
      </c>
      <c r="C3" s="2" t="s">
        <v>10</v>
      </c>
      <c r="D3" s="8" t="s">
        <v>48</v>
      </c>
      <c r="E3" s="8" t="s">
        <v>49</v>
      </c>
      <c r="F3" s="10" t="s">
        <v>51</v>
      </c>
      <c r="G3" s="8" t="s">
        <v>10</v>
      </c>
      <c r="H3" s="8" t="s">
        <v>48</v>
      </c>
      <c r="I3" s="9" t="s">
        <v>50</v>
      </c>
      <c r="J3" s="8" t="s">
        <v>51</v>
      </c>
      <c r="K3" s="28" t="s">
        <v>47</v>
      </c>
    </row>
    <row r="4" spans="1:11" x14ac:dyDescent="0.2">
      <c r="A4" s="3" t="s">
        <v>1</v>
      </c>
      <c r="B4" s="8"/>
      <c r="C4" s="2"/>
      <c r="D4" s="8"/>
      <c r="E4" s="8"/>
      <c r="F4" s="10"/>
      <c r="G4" s="8"/>
      <c r="H4" s="8"/>
      <c r="I4" s="8"/>
      <c r="J4" s="8"/>
      <c r="K4" s="28"/>
    </row>
    <row r="5" spans="1:11" x14ac:dyDescent="0.2">
      <c r="A5" s="2" t="s">
        <v>5</v>
      </c>
      <c r="B5" s="8">
        <v>180</v>
      </c>
      <c r="C5" s="21">
        <v>205840</v>
      </c>
      <c r="D5" s="34">
        <v>867249.7</v>
      </c>
      <c r="E5" s="34">
        <v>53875.09</v>
      </c>
      <c r="F5" s="22">
        <f>E5/D5</f>
        <v>6.2121774155701637E-2</v>
      </c>
      <c r="G5" s="11">
        <v>191217</v>
      </c>
      <c r="H5" s="34">
        <v>805609.82</v>
      </c>
      <c r="I5" s="34">
        <v>55225.99</v>
      </c>
      <c r="J5" s="12">
        <f t="shared" ref="J5:J19" si="0">I5/H5</f>
        <v>6.855178354206258E-2</v>
      </c>
      <c r="K5" s="29">
        <f>(H5-D5)/D5*100</f>
        <v>-7.1075124038670765</v>
      </c>
    </row>
    <row r="6" spans="1:11" x14ac:dyDescent="0.2">
      <c r="A6" s="2" t="s">
        <v>6</v>
      </c>
      <c r="B6" s="8">
        <v>180</v>
      </c>
      <c r="C6" s="21">
        <v>221772</v>
      </c>
      <c r="D6" s="34">
        <v>934374.76</v>
      </c>
      <c r="E6" s="34">
        <v>56684.639999999999</v>
      </c>
      <c r="F6" s="22">
        <f t="shared" ref="F6:F19" si="1">E6/D6</f>
        <v>6.0665851033904213E-2</v>
      </c>
      <c r="G6" s="11">
        <v>210114</v>
      </c>
      <c r="H6" s="34">
        <v>885224.13</v>
      </c>
      <c r="I6" s="34">
        <v>54427.85</v>
      </c>
      <c r="J6" s="12">
        <f t="shared" si="0"/>
        <v>6.1484824187971465E-2</v>
      </c>
      <c r="K6" s="29">
        <f t="shared" ref="K6:K19" si="2">(H6-D6)/D6*100</f>
        <v>-5.2602694447782392</v>
      </c>
    </row>
    <row r="7" spans="1:11" x14ac:dyDescent="0.2">
      <c r="A7" s="2" t="s">
        <v>7</v>
      </c>
      <c r="B7" s="8">
        <v>180</v>
      </c>
      <c r="C7" s="21">
        <v>269519</v>
      </c>
      <c r="D7" s="34">
        <v>1135543.49</v>
      </c>
      <c r="E7" s="34">
        <v>63432.15</v>
      </c>
      <c r="F7" s="22">
        <f t="shared" si="1"/>
        <v>5.5860608209730482E-2</v>
      </c>
      <c r="G7" s="11">
        <v>260678</v>
      </c>
      <c r="H7" s="34">
        <v>1098253.5900000001</v>
      </c>
      <c r="I7" s="34">
        <v>64705.09</v>
      </c>
      <c r="J7" s="12">
        <f t="shared" si="0"/>
        <v>5.8916347361996781E-2</v>
      </c>
      <c r="K7" s="29">
        <f t="shared" si="2"/>
        <v>-3.2838812716895509</v>
      </c>
    </row>
    <row r="8" spans="1:11" x14ac:dyDescent="0.2">
      <c r="A8" s="2" t="s">
        <v>8</v>
      </c>
      <c r="B8" s="8">
        <v>180</v>
      </c>
      <c r="C8" s="21">
        <v>236911</v>
      </c>
      <c r="D8" s="34">
        <v>998158.73</v>
      </c>
      <c r="E8" s="34">
        <v>53572.11</v>
      </c>
      <c r="F8" s="22">
        <f t="shared" si="1"/>
        <v>5.3670932678212414E-2</v>
      </c>
      <c r="G8" s="11">
        <v>225128</v>
      </c>
      <c r="H8" s="34">
        <v>948479.1</v>
      </c>
      <c r="I8" s="34">
        <v>52389.05</v>
      </c>
      <c r="J8" s="12">
        <f t="shared" si="0"/>
        <v>5.5234796423031363E-2</v>
      </c>
      <c r="K8" s="29">
        <f t="shared" si="2"/>
        <v>-4.9771272350641071</v>
      </c>
    </row>
    <row r="9" spans="1:11" x14ac:dyDescent="0.2">
      <c r="A9" s="2" t="s">
        <v>9</v>
      </c>
      <c r="B9" s="8">
        <v>180</v>
      </c>
      <c r="C9" s="21">
        <v>261092</v>
      </c>
      <c r="D9" s="34">
        <v>1100038.6599999999</v>
      </c>
      <c r="E9" s="34">
        <v>75169.2</v>
      </c>
      <c r="F9" s="22">
        <f t="shared" si="1"/>
        <v>6.8333234761040126E-2</v>
      </c>
      <c r="G9" s="11">
        <v>249137</v>
      </c>
      <c r="H9" s="34">
        <v>1049630.6000000001</v>
      </c>
      <c r="I9" s="34">
        <v>76560.98</v>
      </c>
      <c r="J9" s="12">
        <f t="shared" si="0"/>
        <v>7.2940880343999107E-2</v>
      </c>
      <c r="K9" s="29">
        <f t="shared" si="2"/>
        <v>-4.5823898589163967</v>
      </c>
    </row>
    <row r="10" spans="1:11" x14ac:dyDescent="0.2">
      <c r="A10" s="2" t="s">
        <v>11</v>
      </c>
      <c r="B10" s="8">
        <v>180</v>
      </c>
      <c r="C10" s="21">
        <v>281642</v>
      </c>
      <c r="D10" s="34">
        <v>1186620.3799999999</v>
      </c>
      <c r="E10" s="34">
        <v>70105.66</v>
      </c>
      <c r="F10" s="22">
        <f t="shared" si="1"/>
        <v>5.9080107826902491E-2</v>
      </c>
      <c r="G10" s="11">
        <v>265264</v>
      </c>
      <c r="H10" s="34">
        <v>1117574.71</v>
      </c>
      <c r="I10" s="34">
        <v>67933.179999999993</v>
      </c>
      <c r="J10" s="12">
        <f t="shared" si="0"/>
        <v>6.0786253833535656E-2</v>
      </c>
      <c r="K10" s="29">
        <f t="shared" si="2"/>
        <v>-5.8186822983775084</v>
      </c>
    </row>
    <row r="11" spans="1:11" x14ac:dyDescent="0.2">
      <c r="A11" s="2" t="s">
        <v>12</v>
      </c>
      <c r="B11" s="8">
        <v>180</v>
      </c>
      <c r="C11" s="21">
        <v>202346</v>
      </c>
      <c r="D11" s="34">
        <v>852528.7</v>
      </c>
      <c r="E11" s="34">
        <v>52140.47</v>
      </c>
      <c r="F11" s="22">
        <f t="shared" si="1"/>
        <v>6.1159782655997391E-2</v>
      </c>
      <c r="G11" s="11">
        <v>187712</v>
      </c>
      <c r="H11" s="34">
        <v>790843.02</v>
      </c>
      <c r="I11" s="34">
        <v>50778.26</v>
      </c>
      <c r="J11" s="12">
        <f t="shared" si="0"/>
        <v>6.4207761484700213E-2</v>
      </c>
      <c r="K11" s="29">
        <f t="shared" si="2"/>
        <v>-7.2356132995874445</v>
      </c>
    </row>
    <row r="12" spans="1:11" x14ac:dyDescent="0.2">
      <c r="A12" s="2" t="s">
        <v>13</v>
      </c>
      <c r="B12" s="8">
        <v>180</v>
      </c>
      <c r="C12" s="21">
        <v>175305</v>
      </c>
      <c r="D12" s="34">
        <v>738598.95</v>
      </c>
      <c r="E12" s="34">
        <v>52858.45</v>
      </c>
      <c r="F12" s="22">
        <f t="shared" si="1"/>
        <v>7.1565834205423659E-2</v>
      </c>
      <c r="G12" s="11">
        <v>163203</v>
      </c>
      <c r="H12" s="34">
        <v>687584.99</v>
      </c>
      <c r="I12" s="34">
        <v>51197.72</v>
      </c>
      <c r="J12" s="12">
        <f t="shared" si="0"/>
        <v>7.4460206003042623E-2</v>
      </c>
      <c r="K12" s="29">
        <f t="shared" si="2"/>
        <v>-6.9068552020010276</v>
      </c>
    </row>
    <row r="13" spans="1:11" x14ac:dyDescent="0.2">
      <c r="A13" s="2" t="s">
        <v>14</v>
      </c>
      <c r="B13" s="8">
        <v>180</v>
      </c>
      <c r="C13" s="21">
        <v>552333</v>
      </c>
      <c r="D13" s="34">
        <v>2327101.77</v>
      </c>
      <c r="E13" s="34">
        <v>103884.44</v>
      </c>
      <c r="F13" s="22">
        <f t="shared" si="1"/>
        <v>4.4641124569296343E-2</v>
      </c>
      <c r="G13" s="11">
        <v>526726</v>
      </c>
      <c r="H13" s="34">
        <v>2219131.34</v>
      </c>
      <c r="I13" s="34">
        <v>105014.03</v>
      </c>
      <c r="J13" s="12">
        <f t="shared" si="0"/>
        <v>4.7322133713816147E-2</v>
      </c>
      <c r="K13" s="29">
        <f t="shared" si="2"/>
        <v>-4.639695237737719</v>
      </c>
    </row>
    <row r="14" spans="1:11" x14ac:dyDescent="0.2">
      <c r="A14" s="2" t="s">
        <v>15</v>
      </c>
      <c r="B14" s="8">
        <v>180</v>
      </c>
      <c r="C14" s="21">
        <v>271219</v>
      </c>
      <c r="D14" s="34">
        <v>1142705.97</v>
      </c>
      <c r="E14" s="34">
        <v>61549.3</v>
      </c>
      <c r="F14" s="22">
        <f t="shared" si="1"/>
        <v>5.3862762264206956E-2</v>
      </c>
      <c r="G14" s="11">
        <v>256505</v>
      </c>
      <c r="H14" s="34">
        <v>1080672.47</v>
      </c>
      <c r="I14" s="34">
        <v>61127.81</v>
      </c>
      <c r="J14" s="12">
        <f t="shared" si="0"/>
        <v>5.656460370458035E-2</v>
      </c>
      <c r="K14" s="29">
        <f t="shared" si="2"/>
        <v>-5.4286493313761195</v>
      </c>
    </row>
    <row r="15" spans="1:11" x14ac:dyDescent="0.2">
      <c r="A15" s="2" t="s">
        <v>16</v>
      </c>
      <c r="B15" s="8">
        <v>180</v>
      </c>
      <c r="C15" s="21">
        <v>124953</v>
      </c>
      <c r="D15" s="34">
        <v>526454.78</v>
      </c>
      <c r="E15" s="34">
        <v>35882.5</v>
      </c>
      <c r="F15" s="22">
        <f t="shared" si="1"/>
        <v>6.8158750500850226E-2</v>
      </c>
      <c r="G15" s="11">
        <v>116518</v>
      </c>
      <c r="H15" s="34">
        <v>490898.01</v>
      </c>
      <c r="I15" s="34">
        <v>34808.629999999997</v>
      </c>
      <c r="J15" s="12">
        <f t="shared" si="0"/>
        <v>7.090806907121093E-2</v>
      </c>
      <c r="K15" s="29">
        <f t="shared" si="2"/>
        <v>-6.7540026894617649</v>
      </c>
    </row>
    <row r="16" spans="1:11" x14ac:dyDescent="0.2">
      <c r="A16" s="2" t="s">
        <v>17</v>
      </c>
      <c r="B16" s="8">
        <v>180</v>
      </c>
      <c r="C16" s="21">
        <v>255102</v>
      </c>
      <c r="D16" s="34">
        <v>1074801.46</v>
      </c>
      <c r="E16" s="34">
        <v>62365.31</v>
      </c>
      <c r="F16" s="22">
        <f t="shared" si="1"/>
        <v>5.8024958395571959E-2</v>
      </c>
      <c r="G16" s="11">
        <v>245231</v>
      </c>
      <c r="H16" s="34">
        <v>1033174.36</v>
      </c>
      <c r="I16" s="34">
        <v>61945.53</v>
      </c>
      <c r="J16" s="12">
        <f t="shared" si="0"/>
        <v>5.9956511115897226E-2</v>
      </c>
      <c r="K16" s="29">
        <f t="shared" si="2"/>
        <v>-3.8730036708360984</v>
      </c>
    </row>
    <row r="17" spans="1:11" x14ac:dyDescent="0.2">
      <c r="A17" s="2" t="s">
        <v>18</v>
      </c>
      <c r="B17" s="8">
        <v>180</v>
      </c>
      <c r="C17" s="21">
        <v>190021</v>
      </c>
      <c r="D17" s="34">
        <v>800600.73</v>
      </c>
      <c r="E17" s="34">
        <v>47500.95</v>
      </c>
      <c r="F17" s="22">
        <f t="shared" si="1"/>
        <v>5.9331634633907962E-2</v>
      </c>
      <c r="G17" s="11">
        <v>183916</v>
      </c>
      <c r="H17" s="34">
        <v>774850.23</v>
      </c>
      <c r="I17" s="34">
        <v>46044.2</v>
      </c>
      <c r="J17" s="12">
        <f t="shared" si="0"/>
        <v>5.9423354626867694E-2</v>
      </c>
      <c r="K17" s="29">
        <f t="shared" si="2"/>
        <v>-3.2163972670871788</v>
      </c>
    </row>
    <row r="18" spans="1:11" x14ac:dyDescent="0.2">
      <c r="A18" s="2" t="s">
        <v>19</v>
      </c>
      <c r="B18" s="8">
        <v>180</v>
      </c>
      <c r="C18" s="21">
        <v>212642</v>
      </c>
      <c r="D18" s="34">
        <v>895908.04</v>
      </c>
      <c r="E18" s="34">
        <v>56050.95</v>
      </c>
      <c r="F18" s="22">
        <f t="shared" si="1"/>
        <v>6.2563284955004975E-2</v>
      </c>
      <c r="G18" s="11">
        <v>203085</v>
      </c>
      <c r="H18" s="34">
        <v>855610.49</v>
      </c>
      <c r="I18" s="34">
        <v>55020.46</v>
      </c>
      <c r="J18" s="12">
        <f t="shared" si="0"/>
        <v>6.4305499573760486E-2</v>
      </c>
      <c r="K18" s="29">
        <f t="shared" si="2"/>
        <v>-4.4979560625441026</v>
      </c>
    </row>
    <row r="19" spans="1:11" x14ac:dyDescent="0.2">
      <c r="A19" s="2" t="s">
        <v>20</v>
      </c>
      <c r="B19" s="8">
        <v>180</v>
      </c>
      <c r="C19" s="21">
        <v>369588</v>
      </c>
      <c r="D19" s="34">
        <v>1557156.44</v>
      </c>
      <c r="E19" s="34">
        <v>94088.44</v>
      </c>
      <c r="F19" s="22">
        <f t="shared" si="1"/>
        <v>6.0423241739282152E-2</v>
      </c>
      <c r="G19" s="11">
        <v>334109</v>
      </c>
      <c r="H19" s="34">
        <v>1407623.23</v>
      </c>
      <c r="I19" s="34">
        <v>91423.89</v>
      </c>
      <c r="J19" s="12">
        <f t="shared" si="0"/>
        <v>6.4949119943125688E-2</v>
      </c>
      <c r="K19" s="29">
        <f t="shared" si="2"/>
        <v>-9.602966417426881</v>
      </c>
    </row>
    <row r="20" spans="1:11" x14ac:dyDescent="0.2">
      <c r="A20" s="2"/>
      <c r="B20" s="8"/>
      <c r="C20" s="2"/>
      <c r="D20" s="34"/>
      <c r="E20" s="34"/>
      <c r="F20" s="22"/>
      <c r="G20" s="8"/>
      <c r="H20" s="34"/>
      <c r="I20" s="34"/>
      <c r="J20" s="12"/>
      <c r="K20" s="28"/>
    </row>
    <row r="21" spans="1:11" x14ac:dyDescent="0.2">
      <c r="A21" s="2" t="s">
        <v>21</v>
      </c>
      <c r="B21" s="8">
        <v>210</v>
      </c>
      <c r="C21" s="21">
        <v>211580</v>
      </c>
      <c r="D21" s="34">
        <v>891433.6</v>
      </c>
      <c r="E21" s="34">
        <v>50253.43</v>
      </c>
      <c r="F21" s="22">
        <f t="shared" ref="F21:F43" si="3">E21/D21</f>
        <v>5.6373722058490956E-2</v>
      </c>
      <c r="G21" s="11">
        <v>148715</v>
      </c>
      <c r="H21" s="34">
        <v>626546.09</v>
      </c>
      <c r="I21" s="34">
        <v>40984.19</v>
      </c>
      <c r="J21" s="12">
        <f t="shared" ref="J21:J43" si="4">I21/H21</f>
        <v>6.541288925767616E-2</v>
      </c>
      <c r="K21" s="40">
        <f t="shared" ref="K21:K43" si="5">(H21-D21)/D21*100</f>
        <v>-29.714777410229999</v>
      </c>
    </row>
    <row r="22" spans="1:11" x14ac:dyDescent="0.2">
      <c r="A22" s="2" t="s">
        <v>22</v>
      </c>
      <c r="B22" s="8">
        <v>210</v>
      </c>
      <c r="C22" s="21">
        <v>307247</v>
      </c>
      <c r="D22" s="34">
        <v>1294499.94</v>
      </c>
      <c r="E22" s="34">
        <v>63094.46</v>
      </c>
      <c r="F22" s="22">
        <f t="shared" si="3"/>
        <v>4.8740411683603477E-2</v>
      </c>
      <c r="G22" s="11">
        <v>213696</v>
      </c>
      <c r="H22" s="34">
        <v>900315.33</v>
      </c>
      <c r="I22" s="34">
        <v>59835.34</v>
      </c>
      <c r="J22" s="12">
        <f t="shared" si="4"/>
        <v>6.6460425593330721E-2</v>
      </c>
      <c r="K22" s="40">
        <f t="shared" si="5"/>
        <v>-30.45072447048549</v>
      </c>
    </row>
    <row r="23" spans="1:11" x14ac:dyDescent="0.2">
      <c r="A23" s="2" t="s">
        <v>23</v>
      </c>
      <c r="B23" s="8">
        <v>210</v>
      </c>
      <c r="C23" s="21">
        <v>186422</v>
      </c>
      <c r="D23" s="34">
        <v>785437.35</v>
      </c>
      <c r="E23" s="34">
        <v>53882.32</v>
      </c>
      <c r="F23" s="22">
        <f t="shared" si="3"/>
        <v>6.8601677778628689E-2</v>
      </c>
      <c r="G23" s="11">
        <v>131070</v>
      </c>
      <c r="H23" s="34">
        <v>552206.55000000005</v>
      </c>
      <c r="I23" s="34">
        <v>41918.339999999997</v>
      </c>
      <c r="J23" s="12">
        <f t="shared" si="4"/>
        <v>7.5910617141357689E-2</v>
      </c>
      <c r="K23" s="40">
        <f t="shared" si="5"/>
        <v>-29.694386191336577</v>
      </c>
    </row>
    <row r="24" spans="1:11" x14ac:dyDescent="0.2">
      <c r="A24" s="2" t="s">
        <v>24</v>
      </c>
      <c r="B24" s="8">
        <v>210</v>
      </c>
      <c r="C24" s="21">
        <v>260730</v>
      </c>
      <c r="D24" s="34">
        <v>1098513.48</v>
      </c>
      <c r="E24" s="34">
        <v>60168.69</v>
      </c>
      <c r="F24" s="22">
        <f t="shared" si="3"/>
        <v>5.4772828094926979E-2</v>
      </c>
      <c r="G24" s="11">
        <v>191474</v>
      </c>
      <c r="H24" s="34">
        <v>806692.58</v>
      </c>
      <c r="I24" s="34">
        <v>48974.35</v>
      </c>
      <c r="J24" s="12">
        <f t="shared" si="4"/>
        <v>6.0710053884467367E-2</v>
      </c>
      <c r="K24" s="40">
        <f t="shared" si="5"/>
        <v>-26.565072282954599</v>
      </c>
    </row>
    <row r="25" spans="1:11" s="16" customFormat="1" x14ac:dyDescent="0.2">
      <c r="A25" s="4" t="s">
        <v>25</v>
      </c>
      <c r="B25" s="13">
        <v>210</v>
      </c>
      <c r="C25" s="23">
        <v>205331</v>
      </c>
      <c r="D25" s="35">
        <v>865105.17</v>
      </c>
      <c r="E25" s="35">
        <v>67325.52</v>
      </c>
      <c r="F25" s="24">
        <f t="shared" si="3"/>
        <v>7.7823509019140411E-2</v>
      </c>
      <c r="G25" s="14">
        <v>163862</v>
      </c>
      <c r="H25" s="35">
        <v>690361.4</v>
      </c>
      <c r="I25" s="35">
        <v>54622.34</v>
      </c>
      <c r="J25" s="15">
        <f t="shared" si="4"/>
        <v>7.9121370343127523E-2</v>
      </c>
      <c r="K25" s="41">
        <f t="shared" si="5"/>
        <v>-20.199136019496912</v>
      </c>
    </row>
    <row r="26" spans="1:11" x14ac:dyDescent="0.2">
      <c r="A26" s="2" t="s">
        <v>26</v>
      </c>
      <c r="B26" s="8">
        <v>210</v>
      </c>
      <c r="C26" s="21">
        <v>175943</v>
      </c>
      <c r="D26" s="34">
        <v>741286.99</v>
      </c>
      <c r="E26" s="34">
        <v>48320.13</v>
      </c>
      <c r="F26" s="22">
        <f t="shared" si="3"/>
        <v>6.51841063607497E-2</v>
      </c>
      <c r="G26" s="11">
        <v>119928</v>
      </c>
      <c r="H26" s="34">
        <v>505264.57</v>
      </c>
      <c r="I26" s="34">
        <v>36820.71</v>
      </c>
      <c r="J26" s="12">
        <f t="shared" si="4"/>
        <v>7.2874118207021721E-2</v>
      </c>
      <c r="K26" s="40">
        <f t="shared" si="5"/>
        <v>-31.839547055857544</v>
      </c>
    </row>
    <row r="27" spans="1:11" x14ac:dyDescent="0.2">
      <c r="A27" s="2" t="s">
        <v>27</v>
      </c>
      <c r="B27" s="8">
        <v>210</v>
      </c>
      <c r="C27" s="21">
        <v>160784</v>
      </c>
      <c r="D27" s="34">
        <v>677418.75</v>
      </c>
      <c r="E27" s="34">
        <v>44911.199999999997</v>
      </c>
      <c r="F27" s="22">
        <f t="shared" si="3"/>
        <v>6.629754490852223E-2</v>
      </c>
      <c r="G27" s="11">
        <v>106365</v>
      </c>
      <c r="H27" s="34">
        <v>448122.75</v>
      </c>
      <c r="I27" s="34">
        <v>39812.400000000001</v>
      </c>
      <c r="J27" s="12">
        <f t="shared" si="4"/>
        <v>8.8842621803958854E-2</v>
      </c>
      <c r="K27" s="40">
        <f t="shared" si="5"/>
        <v>-33.848487364720867</v>
      </c>
    </row>
    <row r="28" spans="1:11" s="16" customFormat="1" x14ac:dyDescent="0.2">
      <c r="A28" s="4" t="s">
        <v>28</v>
      </c>
      <c r="B28" s="13">
        <v>210</v>
      </c>
      <c r="C28" s="23">
        <v>133477</v>
      </c>
      <c r="D28" s="35">
        <v>562368.29</v>
      </c>
      <c r="E28" s="35">
        <v>39534.69</v>
      </c>
      <c r="F28" s="24">
        <f t="shared" si="3"/>
        <v>7.0300354239389989E-2</v>
      </c>
      <c r="G28" s="14">
        <v>66265</v>
      </c>
      <c r="H28" s="35">
        <v>279178.81</v>
      </c>
      <c r="I28" s="35">
        <v>30512.82</v>
      </c>
      <c r="J28" s="38">
        <f t="shared" si="4"/>
        <v>0.10929489956633887</v>
      </c>
      <c r="K28" s="41">
        <f t="shared" si="5"/>
        <v>-50.356587495358255</v>
      </c>
    </row>
    <row r="29" spans="1:11" x14ac:dyDescent="0.2">
      <c r="A29" s="2" t="s">
        <v>29</v>
      </c>
      <c r="B29" s="8">
        <v>210</v>
      </c>
      <c r="C29" s="21">
        <v>190008</v>
      </c>
      <c r="D29" s="34">
        <v>800545.96</v>
      </c>
      <c r="E29" s="34">
        <v>57592.800000000003</v>
      </c>
      <c r="F29" s="22">
        <f t="shared" si="3"/>
        <v>7.1941903248128325E-2</v>
      </c>
      <c r="G29" s="11">
        <v>142156</v>
      </c>
      <c r="H29" s="34">
        <v>598912.59</v>
      </c>
      <c r="I29" s="34">
        <v>50311.92</v>
      </c>
      <c r="J29" s="12">
        <f t="shared" si="4"/>
        <v>8.4005447272364073E-2</v>
      </c>
      <c r="K29" s="40">
        <f t="shared" si="5"/>
        <v>-25.186982393865311</v>
      </c>
    </row>
    <row r="30" spans="1:11" x14ac:dyDescent="0.2">
      <c r="A30" s="2" t="s">
        <v>30</v>
      </c>
      <c r="B30" s="8">
        <v>210</v>
      </c>
      <c r="C30" s="21">
        <v>544440</v>
      </c>
      <c r="D30" s="34">
        <v>2293846.81</v>
      </c>
      <c r="E30" s="34">
        <v>128453.92</v>
      </c>
      <c r="F30" s="22">
        <f t="shared" si="3"/>
        <v>5.5999345483755299E-2</v>
      </c>
      <c r="G30" s="11">
        <v>424781</v>
      </c>
      <c r="H30" s="34">
        <v>1789630.34</v>
      </c>
      <c r="I30" s="34">
        <v>134940.23000000001</v>
      </c>
      <c r="J30" s="12">
        <f t="shared" si="4"/>
        <v>7.5401174747629723E-2</v>
      </c>
      <c r="K30" s="40">
        <f t="shared" si="5"/>
        <v>-21.981261686781949</v>
      </c>
    </row>
    <row r="31" spans="1:11" s="16" customFormat="1" x14ac:dyDescent="0.2">
      <c r="A31" s="4" t="s">
        <v>31</v>
      </c>
      <c r="B31" s="13">
        <v>210</v>
      </c>
      <c r="C31" s="23">
        <v>162927</v>
      </c>
      <c r="D31" s="35">
        <v>686447.69</v>
      </c>
      <c r="E31" s="35">
        <v>45534.65</v>
      </c>
      <c r="F31" s="24">
        <f t="shared" si="3"/>
        <v>6.6333750791702728E-2</v>
      </c>
      <c r="G31" s="14">
        <v>91404</v>
      </c>
      <c r="H31" s="35">
        <v>385091.07</v>
      </c>
      <c r="I31" s="35">
        <v>38974.85</v>
      </c>
      <c r="J31" s="38">
        <f t="shared" si="4"/>
        <v>0.10120943599133576</v>
      </c>
      <c r="K31" s="41">
        <f t="shared" si="5"/>
        <v>-43.900886315168449</v>
      </c>
    </row>
    <row r="32" spans="1:11" s="16" customFormat="1" x14ac:dyDescent="0.2">
      <c r="A32" s="4" t="s">
        <v>32</v>
      </c>
      <c r="B32" s="13">
        <v>210</v>
      </c>
      <c r="C32" s="23">
        <v>226241</v>
      </c>
      <c r="D32" s="35">
        <v>953203.65</v>
      </c>
      <c r="E32" s="35">
        <v>59532.02</v>
      </c>
      <c r="F32" s="24">
        <f t="shared" si="3"/>
        <v>6.2454670625736688E-2</v>
      </c>
      <c r="G32" s="14">
        <v>147718</v>
      </c>
      <c r="H32" s="35">
        <v>622345.67000000004</v>
      </c>
      <c r="I32" s="35">
        <v>50104.25</v>
      </c>
      <c r="J32" s="15">
        <f t="shared" si="4"/>
        <v>8.0508714714766144E-2</v>
      </c>
      <c r="K32" s="41">
        <f t="shared" si="5"/>
        <v>-34.710104183927534</v>
      </c>
    </row>
    <row r="33" spans="1:11" x14ac:dyDescent="0.2">
      <c r="A33" s="2" t="s">
        <v>33</v>
      </c>
      <c r="B33" s="8">
        <v>210</v>
      </c>
      <c r="C33" s="21">
        <v>170760</v>
      </c>
      <c r="D33" s="34">
        <v>719449.86</v>
      </c>
      <c r="E33" s="34">
        <v>44272.07</v>
      </c>
      <c r="F33" s="22">
        <f t="shared" si="3"/>
        <v>6.1536004746738017E-2</v>
      </c>
      <c r="G33" s="11">
        <v>112504</v>
      </c>
      <c r="H33" s="34">
        <v>473986.76</v>
      </c>
      <c r="I33" s="34">
        <v>41770.86</v>
      </c>
      <c r="J33" s="12">
        <f t="shared" si="4"/>
        <v>8.8126638811598879E-2</v>
      </c>
      <c r="K33" s="40">
        <f t="shared" si="5"/>
        <v>-34.118166344489936</v>
      </c>
    </row>
    <row r="34" spans="1:11" x14ac:dyDescent="0.2">
      <c r="A34" s="2" t="s">
        <v>34</v>
      </c>
      <c r="B34" s="8">
        <v>210</v>
      </c>
      <c r="C34" s="21">
        <v>229401</v>
      </c>
      <c r="D34" s="34">
        <v>966517.43</v>
      </c>
      <c r="E34" s="34">
        <v>57110.25</v>
      </c>
      <c r="F34" s="22">
        <f t="shared" si="3"/>
        <v>5.9088691240674257E-2</v>
      </c>
      <c r="G34" s="11">
        <v>142873</v>
      </c>
      <c r="H34" s="34">
        <v>601933.36</v>
      </c>
      <c r="I34" s="34">
        <v>56133.41</v>
      </c>
      <c r="J34" s="12">
        <f t="shared" si="4"/>
        <v>9.3255190242321845E-2</v>
      </c>
      <c r="K34" s="40">
        <f t="shared" si="5"/>
        <v>-37.721416984689043</v>
      </c>
    </row>
    <row r="35" spans="1:11" s="16" customFormat="1" x14ac:dyDescent="0.2">
      <c r="A35" s="4" t="s">
        <v>35</v>
      </c>
      <c r="B35" s="13">
        <v>210</v>
      </c>
      <c r="C35" s="23">
        <v>799316</v>
      </c>
      <c r="D35" s="35">
        <v>3367696.08</v>
      </c>
      <c r="E35" s="35">
        <v>128495.97</v>
      </c>
      <c r="F35" s="24">
        <f t="shared" si="3"/>
        <v>3.815545314884828E-2</v>
      </c>
      <c r="G35" s="14">
        <v>670409</v>
      </c>
      <c r="H35" s="35">
        <v>2824477.29</v>
      </c>
      <c r="I35" s="35">
        <v>114621.62</v>
      </c>
      <c r="J35" s="15">
        <f t="shared" si="4"/>
        <v>4.0581533583511305E-2</v>
      </c>
      <c r="K35" s="41">
        <f t="shared" si="5"/>
        <v>-16.130279487690586</v>
      </c>
    </row>
    <row r="36" spans="1:11" x14ac:dyDescent="0.2">
      <c r="A36" s="2" t="s">
        <v>36</v>
      </c>
      <c r="B36" s="8">
        <v>210</v>
      </c>
      <c r="C36" s="21">
        <v>308231</v>
      </c>
      <c r="D36" s="34">
        <v>1298645.76</v>
      </c>
      <c r="E36" s="34">
        <v>83062.61</v>
      </c>
      <c r="F36" s="22">
        <f t="shared" si="3"/>
        <v>6.3960944977019749E-2</v>
      </c>
      <c r="G36" s="11">
        <v>209528</v>
      </c>
      <c r="H36" s="34">
        <v>882755.27</v>
      </c>
      <c r="I36" s="34">
        <v>71988.98</v>
      </c>
      <c r="J36" s="12">
        <f t="shared" si="4"/>
        <v>8.1550325947077035E-2</v>
      </c>
      <c r="K36" s="40">
        <f t="shared" si="5"/>
        <v>-32.024937270037363</v>
      </c>
    </row>
    <row r="37" spans="1:11" s="16" customFormat="1" x14ac:dyDescent="0.2">
      <c r="A37" s="4" t="s">
        <v>37</v>
      </c>
      <c r="B37" s="13">
        <v>210</v>
      </c>
      <c r="C37" s="23">
        <v>164491</v>
      </c>
      <c r="D37" s="35">
        <v>693037.17</v>
      </c>
      <c r="E37" s="35">
        <v>45629.43</v>
      </c>
      <c r="F37" s="24">
        <f t="shared" si="3"/>
        <v>6.5839801925775487E-2</v>
      </c>
      <c r="G37" s="14">
        <v>99747</v>
      </c>
      <c r="H37" s="35">
        <v>420240.68</v>
      </c>
      <c r="I37" s="35">
        <v>33422.9</v>
      </c>
      <c r="J37" s="15">
        <f t="shared" si="4"/>
        <v>7.9532757276139954E-2</v>
      </c>
      <c r="K37" s="41">
        <f t="shared" si="5"/>
        <v>-39.36246161226822</v>
      </c>
    </row>
    <row r="38" spans="1:11" x14ac:dyDescent="0.2">
      <c r="A38" s="2" t="s">
        <v>38</v>
      </c>
      <c r="B38" s="8">
        <v>210</v>
      </c>
      <c r="C38" s="21">
        <v>256328</v>
      </c>
      <c r="D38" s="34">
        <v>1079966.8700000001</v>
      </c>
      <c r="E38" s="34">
        <v>69834.86</v>
      </c>
      <c r="F38" s="22">
        <f t="shared" si="3"/>
        <v>6.4663891032138779E-2</v>
      </c>
      <c r="G38" s="11">
        <v>182350</v>
      </c>
      <c r="H38" s="34">
        <v>768252.57</v>
      </c>
      <c r="I38" s="34">
        <v>54969.18</v>
      </c>
      <c r="J38" s="12">
        <f t="shared" si="4"/>
        <v>7.1550922374395712E-2</v>
      </c>
      <c r="K38" s="40">
        <f t="shared" si="5"/>
        <v>-28.863320594269727</v>
      </c>
    </row>
    <row r="39" spans="1:11" x14ac:dyDescent="0.2">
      <c r="A39" s="2" t="s">
        <v>39</v>
      </c>
      <c r="B39" s="8">
        <v>210</v>
      </c>
      <c r="C39" s="21">
        <v>381086</v>
      </c>
      <c r="D39" s="34">
        <v>1605600.07</v>
      </c>
      <c r="E39" s="34">
        <v>77295.13</v>
      </c>
      <c r="F39" s="22">
        <f t="shared" si="3"/>
        <v>4.8140960781099119E-2</v>
      </c>
      <c r="G39" s="11">
        <v>276226</v>
      </c>
      <c r="H39" s="34">
        <v>1163758.3400000001</v>
      </c>
      <c r="I39" s="34">
        <v>65590.06</v>
      </c>
      <c r="J39" s="12">
        <f t="shared" si="4"/>
        <v>5.6360549905919467E-2</v>
      </c>
      <c r="K39" s="40">
        <f t="shared" si="5"/>
        <v>-27.51879115202081</v>
      </c>
    </row>
    <row r="40" spans="1:11" x14ac:dyDescent="0.2">
      <c r="A40" s="2" t="s">
        <v>40</v>
      </c>
      <c r="B40" s="8">
        <v>210</v>
      </c>
      <c r="C40" s="21">
        <v>407301</v>
      </c>
      <c r="D40" s="34">
        <v>1716049.7</v>
      </c>
      <c r="E40" s="34">
        <v>88219.82</v>
      </c>
      <c r="F40" s="22">
        <f t="shared" si="3"/>
        <v>5.1408662581276063E-2</v>
      </c>
      <c r="G40" s="11">
        <v>290574</v>
      </c>
      <c r="H40" s="34">
        <v>1224207.4099999999</v>
      </c>
      <c r="I40" s="34">
        <v>71748.13</v>
      </c>
      <c r="J40" s="12">
        <f t="shared" si="4"/>
        <v>5.8607822019309627E-2</v>
      </c>
      <c r="K40" s="40">
        <f t="shared" si="5"/>
        <v>-28.661308002909241</v>
      </c>
    </row>
    <row r="41" spans="1:11" x14ac:dyDescent="0.2">
      <c r="A41" s="2" t="s">
        <v>41</v>
      </c>
      <c r="B41" s="8">
        <v>210</v>
      </c>
      <c r="C41" s="21">
        <v>218692</v>
      </c>
      <c r="D41" s="34">
        <v>921398.03</v>
      </c>
      <c r="E41" s="34">
        <v>49328.11</v>
      </c>
      <c r="F41" s="22">
        <f t="shared" si="3"/>
        <v>5.3536157441100671E-2</v>
      </c>
      <c r="G41" s="11">
        <v>151564</v>
      </c>
      <c r="H41" s="34">
        <v>638549.12</v>
      </c>
      <c r="I41" s="34">
        <v>37858.85</v>
      </c>
      <c r="J41" s="12">
        <f t="shared" si="4"/>
        <v>5.9288860972825395E-2</v>
      </c>
      <c r="K41" s="40">
        <f t="shared" si="5"/>
        <v>-30.697798431368472</v>
      </c>
    </row>
    <row r="42" spans="1:11" x14ac:dyDescent="0.2">
      <c r="A42" s="2" t="s">
        <v>42</v>
      </c>
      <c r="B42" s="8">
        <v>210</v>
      </c>
      <c r="C42" s="21">
        <v>250577</v>
      </c>
      <c r="D42" s="34">
        <v>1055736.6299999999</v>
      </c>
      <c r="E42" s="34">
        <v>68700.53</v>
      </c>
      <c r="F42" s="22">
        <f t="shared" si="3"/>
        <v>6.5073549640879663E-2</v>
      </c>
      <c r="G42" s="11">
        <v>165742</v>
      </c>
      <c r="H42" s="34">
        <v>698281.97</v>
      </c>
      <c r="I42" s="34">
        <v>68880.75</v>
      </c>
      <c r="J42" s="12">
        <f t="shared" si="4"/>
        <v>9.8643174189360791E-2</v>
      </c>
      <c r="K42" s="40">
        <f t="shared" si="5"/>
        <v>-33.858317485867659</v>
      </c>
    </row>
    <row r="43" spans="1:11" s="16" customFormat="1" x14ac:dyDescent="0.2">
      <c r="A43" s="4" t="s">
        <v>43</v>
      </c>
      <c r="B43" s="13">
        <v>210</v>
      </c>
      <c r="C43" s="23">
        <v>66992</v>
      </c>
      <c r="D43" s="35">
        <v>282252.2</v>
      </c>
      <c r="E43" s="35">
        <v>28698.32</v>
      </c>
      <c r="F43" s="37">
        <f t="shared" si="3"/>
        <v>0.10167616054011271</v>
      </c>
      <c r="G43" s="14">
        <v>41411</v>
      </c>
      <c r="H43" s="35">
        <v>174467.27</v>
      </c>
      <c r="I43" s="35">
        <v>21720.03</v>
      </c>
      <c r="J43" s="38">
        <f t="shared" si="4"/>
        <v>0.12449343650531128</v>
      </c>
      <c r="K43" s="41">
        <f t="shared" si="5"/>
        <v>-38.187454340479903</v>
      </c>
    </row>
    <row r="44" spans="1:11" x14ac:dyDescent="0.2">
      <c r="A44" s="2"/>
      <c r="B44" s="8"/>
      <c r="C44" s="2"/>
      <c r="D44" s="34"/>
      <c r="E44" s="34"/>
      <c r="F44" s="22"/>
      <c r="G44" s="14"/>
      <c r="H44" s="35"/>
      <c r="I44" s="35"/>
      <c r="J44" s="15"/>
      <c r="K44" s="28"/>
    </row>
    <row r="45" spans="1:11" x14ac:dyDescent="0.2">
      <c r="A45" s="3" t="s">
        <v>44</v>
      </c>
      <c r="B45" s="8"/>
      <c r="C45" s="2"/>
      <c r="D45" s="34"/>
      <c r="E45" s="34"/>
      <c r="F45" s="22"/>
      <c r="G45" s="8"/>
      <c r="H45" s="34"/>
      <c r="I45" s="34"/>
      <c r="J45" s="12"/>
      <c r="K45" s="28"/>
    </row>
    <row r="46" spans="1:11" x14ac:dyDescent="0.2">
      <c r="A46" s="2" t="s">
        <v>24</v>
      </c>
      <c r="B46" s="8">
        <v>180</v>
      </c>
      <c r="C46" s="21">
        <v>112332</v>
      </c>
      <c r="D46" s="34">
        <v>473279.7</v>
      </c>
      <c r="E46" s="34">
        <v>35917.32</v>
      </c>
      <c r="F46" s="22">
        <f t="shared" ref="F46:F57" si="6">E46/D46</f>
        <v>7.5890261086625943E-2</v>
      </c>
      <c r="G46" s="11">
        <v>104024</v>
      </c>
      <c r="H46" s="34">
        <v>438259.97</v>
      </c>
      <c r="I46" s="34">
        <v>35609.589999999997</v>
      </c>
      <c r="J46" s="12">
        <f t="shared" ref="J46:J57" si="7">I46/H46</f>
        <v>8.125220745120755E-2</v>
      </c>
      <c r="K46" s="29">
        <f t="shared" ref="K46:K57" si="8">(H46-D46)/D46*100</f>
        <v>-7.3993729289466748</v>
      </c>
    </row>
    <row r="47" spans="1:11" x14ac:dyDescent="0.2">
      <c r="A47" s="2" t="s">
        <v>27</v>
      </c>
      <c r="B47" s="8">
        <v>180</v>
      </c>
      <c r="C47" s="21">
        <v>159941</v>
      </c>
      <c r="D47" s="34">
        <v>673867</v>
      </c>
      <c r="E47" s="34">
        <v>41886.74</v>
      </c>
      <c r="F47" s="22">
        <f t="shared" si="6"/>
        <v>6.215876426653924E-2</v>
      </c>
      <c r="G47" s="11">
        <v>152689</v>
      </c>
      <c r="H47" s="34">
        <v>643288.81999999995</v>
      </c>
      <c r="I47" s="34">
        <v>40436.400000000001</v>
      </c>
      <c r="J47" s="12">
        <f t="shared" si="7"/>
        <v>6.2858857083821232E-2</v>
      </c>
      <c r="K47" s="29">
        <f t="shared" si="8"/>
        <v>-4.5377173834005902</v>
      </c>
    </row>
    <row r="48" spans="1:11" x14ac:dyDescent="0.2">
      <c r="A48" s="2" t="s">
        <v>37</v>
      </c>
      <c r="B48" s="8">
        <v>180</v>
      </c>
      <c r="C48" s="21">
        <v>198824</v>
      </c>
      <c r="D48" s="34">
        <v>837689.73</v>
      </c>
      <c r="E48" s="34">
        <v>52999.62</v>
      </c>
      <c r="F48" s="22">
        <f t="shared" si="6"/>
        <v>6.326879523758755E-2</v>
      </c>
      <c r="G48" s="11">
        <v>182601</v>
      </c>
      <c r="H48" s="34">
        <v>769310.04</v>
      </c>
      <c r="I48" s="34">
        <v>50599.37</v>
      </c>
      <c r="J48" s="12">
        <f t="shared" si="7"/>
        <v>6.5772403022323747E-2</v>
      </c>
      <c r="K48" s="29">
        <f t="shared" si="8"/>
        <v>-8.16288985660597</v>
      </c>
    </row>
    <row r="49" spans="1:11" x14ac:dyDescent="0.2">
      <c r="A49" s="2" t="s">
        <v>45</v>
      </c>
      <c r="B49" s="8">
        <v>180</v>
      </c>
      <c r="C49" s="21">
        <v>120800</v>
      </c>
      <c r="D49" s="34">
        <v>508957.27</v>
      </c>
      <c r="E49" s="34">
        <v>40931.67</v>
      </c>
      <c r="F49" s="22">
        <f t="shared" si="6"/>
        <v>8.042260600776957E-2</v>
      </c>
      <c r="G49" s="11">
        <v>103227</v>
      </c>
      <c r="H49" s="34">
        <v>434902.15</v>
      </c>
      <c r="I49" s="34">
        <v>36886.230000000003</v>
      </c>
      <c r="J49" s="12">
        <f t="shared" si="7"/>
        <v>8.4815009537202793E-2</v>
      </c>
      <c r="K49" s="40">
        <f t="shared" si="8"/>
        <v>-14.55036097627606</v>
      </c>
    </row>
    <row r="50" spans="1:11" x14ac:dyDescent="0.2">
      <c r="A50" s="2" t="s">
        <v>31</v>
      </c>
      <c r="B50" s="8">
        <v>180</v>
      </c>
      <c r="C50" s="21">
        <v>89184</v>
      </c>
      <c r="D50" s="34">
        <v>375752.03</v>
      </c>
      <c r="E50" s="34">
        <v>31493.34</v>
      </c>
      <c r="F50" s="22">
        <f t="shared" si="6"/>
        <v>8.3814157970084679E-2</v>
      </c>
      <c r="G50" s="11">
        <v>84093</v>
      </c>
      <c r="H50" s="34">
        <v>354289.35</v>
      </c>
      <c r="I50" s="34">
        <v>30615.4</v>
      </c>
      <c r="J50" s="12">
        <f t="shared" si="7"/>
        <v>8.6413548699671619E-2</v>
      </c>
      <c r="K50" s="29">
        <f t="shared" si="8"/>
        <v>-5.7119265596516007</v>
      </c>
    </row>
    <row r="51" spans="1:11" x14ac:dyDescent="0.2">
      <c r="A51" s="2" t="s">
        <v>35</v>
      </c>
      <c r="B51" s="8">
        <v>180</v>
      </c>
      <c r="C51" s="21">
        <v>148675</v>
      </c>
      <c r="D51" s="34">
        <v>626400.84</v>
      </c>
      <c r="E51" s="34">
        <v>45915.74</v>
      </c>
      <c r="F51" s="22">
        <f t="shared" si="6"/>
        <v>7.3300891486671696E-2</v>
      </c>
      <c r="G51" s="11">
        <v>120903</v>
      </c>
      <c r="H51" s="34">
        <v>509372.31</v>
      </c>
      <c r="I51" s="34">
        <v>46933.3</v>
      </c>
      <c r="J51" s="12">
        <f t="shared" si="7"/>
        <v>9.2139480451931127E-2</v>
      </c>
      <c r="K51" s="40">
        <f t="shared" si="8"/>
        <v>-18.682690463825043</v>
      </c>
    </row>
    <row r="52" spans="1:11" x14ac:dyDescent="0.2">
      <c r="A52" s="2" t="s">
        <v>37</v>
      </c>
      <c r="B52" s="8">
        <v>180</v>
      </c>
      <c r="C52" s="21">
        <v>68183</v>
      </c>
      <c r="D52" s="34">
        <v>287270.14</v>
      </c>
      <c r="E52" s="34">
        <v>25745.23</v>
      </c>
      <c r="F52" s="22">
        <f t="shared" si="6"/>
        <v>8.9620278668712305E-2</v>
      </c>
      <c r="G52" s="11">
        <v>63896</v>
      </c>
      <c r="H52" s="34">
        <v>269198.06</v>
      </c>
      <c r="I52" s="34">
        <v>24755.08</v>
      </c>
      <c r="J52" s="12">
        <f t="shared" si="7"/>
        <v>9.1958612183163591E-2</v>
      </c>
      <c r="K52" s="29">
        <f t="shared" si="8"/>
        <v>-6.2909705826021511</v>
      </c>
    </row>
    <row r="53" spans="1:11" x14ac:dyDescent="0.2">
      <c r="A53" s="2" t="s">
        <v>38</v>
      </c>
      <c r="B53" s="8">
        <v>180</v>
      </c>
      <c r="C53" s="21">
        <v>121787</v>
      </c>
      <c r="D53" s="34">
        <v>513115.72</v>
      </c>
      <c r="E53" s="34">
        <v>39954.74</v>
      </c>
      <c r="F53" s="22">
        <f t="shared" si="6"/>
        <v>7.7866918596842055E-2</v>
      </c>
      <c r="G53" s="11">
        <v>117832</v>
      </c>
      <c r="H53" s="34">
        <v>496433.98</v>
      </c>
      <c r="I53" s="34">
        <v>39648.49</v>
      </c>
      <c r="J53" s="12">
        <f t="shared" si="7"/>
        <v>7.9866591726859629E-2</v>
      </c>
      <c r="K53" s="29">
        <f t="shared" si="8"/>
        <v>-3.2510678098110093</v>
      </c>
    </row>
    <row r="54" spans="1:11" x14ac:dyDescent="0.2">
      <c r="A54" s="2" t="s">
        <v>46</v>
      </c>
      <c r="B54" s="8">
        <v>180</v>
      </c>
      <c r="C54" s="21">
        <v>150815</v>
      </c>
      <c r="D54" s="34">
        <v>635417.14</v>
      </c>
      <c r="E54" s="34">
        <v>43394.19</v>
      </c>
      <c r="F54" s="22">
        <f t="shared" si="6"/>
        <v>6.8292444865431234E-2</v>
      </c>
      <c r="G54" s="11">
        <v>139038</v>
      </c>
      <c r="H54" s="34">
        <v>585776.26</v>
      </c>
      <c r="I54" s="34">
        <v>41564.589999999997</v>
      </c>
      <c r="J54" s="12">
        <f t="shared" si="7"/>
        <v>7.0956426264184885E-2</v>
      </c>
      <c r="K54" s="29">
        <f t="shared" si="8"/>
        <v>-7.8123293935697111</v>
      </c>
    </row>
    <row r="55" spans="1:11" x14ac:dyDescent="0.2">
      <c r="A55" s="2" t="s">
        <v>39</v>
      </c>
      <c r="B55" s="8">
        <v>180</v>
      </c>
      <c r="C55" s="21">
        <v>352029</v>
      </c>
      <c r="D55" s="34">
        <v>1483176.47</v>
      </c>
      <c r="E55" s="34">
        <v>76901.25</v>
      </c>
      <c r="F55" s="22">
        <f t="shared" si="6"/>
        <v>5.1849022389089006E-2</v>
      </c>
      <c r="G55" s="11">
        <v>336673</v>
      </c>
      <c r="H55" s="34">
        <v>1418425.53</v>
      </c>
      <c r="I55" s="34">
        <v>79092.77</v>
      </c>
      <c r="J55" s="12">
        <f t="shared" si="7"/>
        <v>5.576096053488265E-2</v>
      </c>
      <c r="K55" s="29">
        <f t="shared" si="8"/>
        <v>-4.365693584661571</v>
      </c>
    </row>
    <row r="56" spans="1:11" x14ac:dyDescent="0.2">
      <c r="A56" s="2" t="s">
        <v>40</v>
      </c>
      <c r="B56" s="8">
        <v>180</v>
      </c>
      <c r="C56" s="21">
        <v>365931</v>
      </c>
      <c r="D56" s="34">
        <v>1541748.69</v>
      </c>
      <c r="E56" s="34">
        <v>84141.92</v>
      </c>
      <c r="F56" s="22">
        <f t="shared" si="6"/>
        <v>5.4575639042702871E-2</v>
      </c>
      <c r="G56" s="11">
        <v>331158</v>
      </c>
      <c r="H56" s="34">
        <v>1395190.47</v>
      </c>
      <c r="I56" s="34">
        <v>83360.929999999993</v>
      </c>
      <c r="J56" s="12">
        <f t="shared" si="7"/>
        <v>5.9748781110868676E-2</v>
      </c>
      <c r="K56" s="29">
        <f t="shared" si="8"/>
        <v>-9.5059733762446061</v>
      </c>
    </row>
    <row r="57" spans="1:11" x14ac:dyDescent="0.2">
      <c r="A57" s="2" t="s">
        <v>41</v>
      </c>
      <c r="B57" s="8">
        <v>180</v>
      </c>
      <c r="C57" s="21">
        <v>249383</v>
      </c>
      <c r="D57" s="34">
        <v>1050706.04</v>
      </c>
      <c r="E57" s="34">
        <v>64674.559999999998</v>
      </c>
      <c r="F57" s="22">
        <f t="shared" si="6"/>
        <v>6.1553429349278314E-2</v>
      </c>
      <c r="G57" s="11">
        <v>232924</v>
      </c>
      <c r="H57" s="34">
        <v>981324.16</v>
      </c>
      <c r="I57" s="34">
        <v>66905.929999999993</v>
      </c>
      <c r="J57" s="12">
        <f t="shared" si="7"/>
        <v>6.8179234474365732E-2</v>
      </c>
      <c r="K57" s="29">
        <f t="shared" si="8"/>
        <v>-6.6033578716269679</v>
      </c>
    </row>
    <row r="58" spans="1:11" x14ac:dyDescent="0.2">
      <c r="A58" s="2"/>
      <c r="B58" s="8"/>
      <c r="C58" s="2"/>
      <c r="D58" s="34"/>
      <c r="E58" s="34"/>
      <c r="F58" s="22"/>
      <c r="G58" s="8"/>
      <c r="H58" s="34"/>
      <c r="I58" s="34"/>
      <c r="J58" s="12"/>
      <c r="K58" s="28"/>
    </row>
    <row r="59" spans="1:11" s="16" customFormat="1" x14ac:dyDescent="0.2">
      <c r="A59" s="4" t="s">
        <v>11</v>
      </c>
      <c r="B59" s="13">
        <v>210</v>
      </c>
      <c r="C59" s="23">
        <v>104817</v>
      </c>
      <c r="D59" s="35">
        <v>441617.33</v>
      </c>
      <c r="E59" s="35">
        <v>33318.43</v>
      </c>
      <c r="F59" s="24">
        <f t="shared" ref="F59:F65" si="9">E59/D59</f>
        <v>7.5446382504961926E-2</v>
      </c>
      <c r="G59" s="14">
        <v>46129</v>
      </c>
      <c r="H59" s="35">
        <v>194344.52</v>
      </c>
      <c r="I59" s="35">
        <v>24986.79</v>
      </c>
      <c r="J59" s="38">
        <f t="shared" ref="J59:J65" si="10">I59/H59</f>
        <v>0.12856956295963479</v>
      </c>
      <c r="K59" s="41">
        <f t="shared" ref="K59:K65" si="11">(H59-D59)/D59*100</f>
        <v>-55.992551288691509</v>
      </c>
    </row>
    <row r="60" spans="1:11" x14ac:dyDescent="0.2">
      <c r="A60" s="2" t="s">
        <v>13</v>
      </c>
      <c r="B60" s="8">
        <v>210</v>
      </c>
      <c r="C60" s="21">
        <v>94604</v>
      </c>
      <c r="D60" s="34">
        <v>398587.69</v>
      </c>
      <c r="E60" s="34">
        <v>30890.18</v>
      </c>
      <c r="F60" s="22">
        <f t="shared" si="9"/>
        <v>7.7499081820615184E-2</v>
      </c>
      <c r="G60" s="11">
        <v>52609</v>
      </c>
      <c r="H60" s="34">
        <v>221645.18</v>
      </c>
      <c r="I60" s="34">
        <v>22286.63</v>
      </c>
      <c r="J60" s="39">
        <f t="shared" si="10"/>
        <v>0.10055093460638306</v>
      </c>
      <c r="K60" s="40">
        <f t="shared" si="11"/>
        <v>-44.392366959451259</v>
      </c>
    </row>
    <row r="61" spans="1:11" x14ac:dyDescent="0.2">
      <c r="A61" s="2" t="s">
        <v>14</v>
      </c>
      <c r="B61" s="8">
        <v>210</v>
      </c>
      <c r="C61" s="21">
        <v>78540</v>
      </c>
      <c r="D61" s="34">
        <v>330906.49</v>
      </c>
      <c r="E61" s="34">
        <v>25721.31</v>
      </c>
      <c r="F61" s="22">
        <f t="shared" si="9"/>
        <v>7.7729844464519277E-2</v>
      </c>
      <c r="G61" s="11">
        <v>52418</v>
      </c>
      <c r="H61" s="34">
        <v>220840.49</v>
      </c>
      <c r="I61" s="34">
        <v>18691.810000000001</v>
      </c>
      <c r="J61" s="12">
        <f t="shared" si="10"/>
        <v>8.4639415534714685E-2</v>
      </c>
      <c r="K61" s="40">
        <f t="shared" si="11"/>
        <v>-33.261964732090931</v>
      </c>
    </row>
    <row r="62" spans="1:11" x14ac:dyDescent="0.2">
      <c r="A62" s="2" t="s">
        <v>16</v>
      </c>
      <c r="B62" s="8">
        <v>210</v>
      </c>
      <c r="C62" s="21">
        <v>79369</v>
      </c>
      <c r="D62" s="34">
        <v>334399.25</v>
      </c>
      <c r="E62" s="34">
        <v>26892.62</v>
      </c>
      <c r="F62" s="22">
        <f t="shared" si="9"/>
        <v>8.0420694723448094E-2</v>
      </c>
      <c r="G62" s="11">
        <v>48145</v>
      </c>
      <c r="H62" s="34">
        <v>202838.06</v>
      </c>
      <c r="I62" s="34">
        <v>19438.490000000002</v>
      </c>
      <c r="J62" s="12">
        <f t="shared" si="10"/>
        <v>9.5832557262675463E-2</v>
      </c>
      <c r="K62" s="40">
        <f t="shared" si="11"/>
        <v>-39.342549362775188</v>
      </c>
    </row>
    <row r="63" spans="1:11" s="16" customFormat="1" x14ac:dyDescent="0.2">
      <c r="A63" s="4" t="s">
        <v>19</v>
      </c>
      <c r="B63" s="13">
        <v>210</v>
      </c>
      <c r="C63" s="23">
        <v>126439</v>
      </c>
      <c r="D63" s="35">
        <v>532715.63</v>
      </c>
      <c r="E63" s="35">
        <v>36851.760000000002</v>
      </c>
      <c r="F63" s="24">
        <f t="shared" si="9"/>
        <v>6.9177170566592922E-2</v>
      </c>
      <c r="G63" s="14">
        <v>65468</v>
      </c>
      <c r="H63" s="35">
        <v>275821</v>
      </c>
      <c r="I63" s="35">
        <v>27250.31</v>
      </c>
      <c r="J63" s="15">
        <f t="shared" si="10"/>
        <v>9.8797082165607411E-2</v>
      </c>
      <c r="K63" s="41">
        <f t="shared" si="11"/>
        <v>-48.223595391785295</v>
      </c>
    </row>
    <row r="64" spans="1:11" x14ac:dyDescent="0.2">
      <c r="A64" s="2" t="s">
        <v>22</v>
      </c>
      <c r="B64" s="8">
        <v>210</v>
      </c>
      <c r="C64" s="21">
        <v>143340</v>
      </c>
      <c r="D64" s="34">
        <v>603923.30000000005</v>
      </c>
      <c r="E64" s="34">
        <v>39414.410000000003</v>
      </c>
      <c r="F64" s="22">
        <f t="shared" si="9"/>
        <v>6.5263933350476797E-2</v>
      </c>
      <c r="G64" s="11">
        <v>85298</v>
      </c>
      <c r="H64" s="34">
        <v>359366.09</v>
      </c>
      <c r="I64" s="34">
        <v>31094.18</v>
      </c>
      <c r="J64" s="12">
        <f t="shared" si="10"/>
        <v>8.652508087226593E-2</v>
      </c>
      <c r="K64" s="40">
        <f t="shared" si="11"/>
        <v>-40.494746601099841</v>
      </c>
    </row>
    <row r="65" spans="1:11" s="16" customFormat="1" x14ac:dyDescent="0.2">
      <c r="A65" s="5" t="s">
        <v>23</v>
      </c>
      <c r="B65" s="17">
        <v>210</v>
      </c>
      <c r="C65" s="25">
        <v>143456</v>
      </c>
      <c r="D65" s="36">
        <v>604412.03</v>
      </c>
      <c r="E65" s="36">
        <v>38439.370000000003</v>
      </c>
      <c r="F65" s="26">
        <f t="shared" si="9"/>
        <v>6.359795651320839E-2</v>
      </c>
      <c r="G65" s="18">
        <v>101141</v>
      </c>
      <c r="H65" s="36">
        <v>426113.7</v>
      </c>
      <c r="I65" s="36">
        <v>29732.84</v>
      </c>
      <c r="J65" s="19">
        <f t="shared" si="10"/>
        <v>6.9776775541363717E-2</v>
      </c>
      <c r="K65" s="42">
        <f t="shared" si="11"/>
        <v>-29.499467441109665</v>
      </c>
    </row>
    <row r="66" spans="1:11" ht="19" x14ac:dyDescent="0.2">
      <c r="A66" s="30" t="s">
        <v>52</v>
      </c>
      <c r="D66" s="20"/>
      <c r="H66" s="20"/>
      <c r="I66" s="20"/>
    </row>
    <row r="67" spans="1:11" x14ac:dyDescent="0.2">
      <c r="D67" s="20"/>
    </row>
  </sheetData>
  <mergeCells count="2">
    <mergeCell ref="C2:F2"/>
    <mergeCell ref="G2:J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J. Anderson</dc:creator>
  <cp:lastModifiedBy>Alyssa J. Anderson</cp:lastModifiedBy>
  <dcterms:created xsi:type="dcterms:W3CDTF">2022-04-29T18:09:03Z</dcterms:created>
  <dcterms:modified xsi:type="dcterms:W3CDTF">2022-05-19T18:28:21Z</dcterms:modified>
</cp:coreProperties>
</file>