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" yWindow="110" windowWidth="14100" windowHeight="6840" activeTab="1"/>
  </bookViews>
  <sheets>
    <sheet name="TableS1" sheetId="1" r:id="rId1"/>
    <sheet name="TableS2" sheetId="2" r:id="rId2"/>
    <sheet name="TableS3" sheetId="3" r:id="rId3"/>
  </sheets>
  <calcPr calcId="125725"/>
</workbook>
</file>

<file path=xl/calcChain.xml><?xml version="1.0" encoding="utf-8"?>
<calcChain xmlns="http://schemas.openxmlformats.org/spreadsheetml/2006/main">
  <c r="K611" i="1"/>
  <c r="K572"/>
  <c r="K528"/>
  <c r="K484"/>
  <c r="K440"/>
  <c r="K397"/>
  <c r="K359"/>
  <c r="K320"/>
  <c r="K281"/>
  <c r="K237"/>
  <c r="K198"/>
  <c r="K154"/>
  <c r="K115"/>
  <c r="K71"/>
  <c r="K29"/>
</calcChain>
</file>

<file path=xl/sharedStrings.xml><?xml version="1.0" encoding="utf-8"?>
<sst xmlns="http://schemas.openxmlformats.org/spreadsheetml/2006/main" count="6510" uniqueCount="696">
  <si>
    <t>Incremental
Heating</t>
  </si>
  <si>
    <t>36Ar(a)
[fA]</t>
  </si>
  <si>
    <t>37Ar(ca)
[fA]</t>
  </si>
  <si>
    <t>38Ar(cl)
[fA]</t>
  </si>
  <si>
    <t>39Ar(k)
[fA]</t>
  </si>
  <si>
    <t>40Ar(r)
[fA]</t>
  </si>
  <si>
    <t>Age</t>
  </si>
  <si>
    <t>± 2s</t>
  </si>
  <si>
    <t>40Ar(r)</t>
  </si>
  <si>
    <t>39Ar(k)</t>
  </si>
  <si>
    <t>K/Ca</t>
  </si>
  <si>
    <t>Inverse
Isochron</t>
  </si>
  <si>
    <t>39(k)/40(a+r)</t>
  </si>
  <si>
    <t>36(a)/40(a+r)</t>
  </si>
  <si>
    <t>r.i.</t>
  </si>
  <si>
    <t>(Ma)</t>
  </si>
  <si>
    <t>(%)</t>
  </si>
  <si>
    <t>011_VU114-KB1</t>
  </si>
  <si>
    <t>fusion</t>
  </si>
  <si>
    <t>included</t>
  </si>
  <si>
    <t>012_VU114-KB1</t>
  </si>
  <si>
    <t>013_VU114-KB1</t>
  </si>
  <si>
    <t>014_VU114-KB1</t>
  </si>
  <si>
    <t>015_VU114-KB1</t>
  </si>
  <si>
    <t>017_VU114-KB1</t>
  </si>
  <si>
    <t>018_VU114-KB1</t>
  </si>
  <si>
    <t>019_VU114-KB1</t>
  </si>
  <si>
    <t>020_VU114-KB1</t>
  </si>
  <si>
    <t>021_VU114-KB1</t>
  </si>
  <si>
    <t>023_VU114-KB1</t>
  </si>
  <si>
    <t>024_VU114-KB1</t>
  </si>
  <si>
    <t>025_VU114-KB1</t>
  </si>
  <si>
    <t>026_VU114-KB1</t>
  </si>
  <si>
    <t>027_VU114-KB1</t>
  </si>
  <si>
    <t>029_VU114-KB1</t>
  </si>
  <si>
    <t>030_VU114-KB1</t>
  </si>
  <si>
    <t>031_VU114-KB1</t>
  </si>
  <si>
    <t>032_VU114-KB1</t>
  </si>
  <si>
    <t>033_VU114-KB1</t>
  </si>
  <si>
    <t>S</t>
  </si>
  <si>
    <t>Information
on Analysis</t>
  </si>
  <si>
    <t>Results</t>
  </si>
  <si>
    <t>40(r)/39(k)</t>
  </si>
  <si>
    <t>MSWD</t>
  </si>
  <si>
    <t>40(a)/36(a)</t>
  </si>
  <si>
    <t>(%,n)</t>
  </si>
  <si>
    <t xml:space="preserve">  Sample = 011_VU114-KB1</t>
  </si>
  <si>
    <t>Age Plateau</t>
  </si>
  <si>
    <t>Inverse Isochron</t>
  </si>
  <si>
    <t xml:space="preserve">  Material = san</t>
  </si>
  <si>
    <t xml:space="preserve">  Location = Patmos</t>
  </si>
  <si>
    <t>Full External Error</t>
  </si>
  <si>
    <t>2σ Confidence Limit</t>
  </si>
  <si>
    <t xml:space="preserve">  Analyst = Ina Boehm</t>
  </si>
  <si>
    <t>Analytical Error</t>
  </si>
  <si>
    <t>Error Magnification</t>
  </si>
  <si>
    <t xml:space="preserve">  Project = PATMOS</t>
  </si>
  <si>
    <t xml:space="preserve">  Mass Discrimination Law = LIN</t>
  </si>
  <si>
    <t>Total Fusion Age</t>
  </si>
  <si>
    <t xml:space="preserve">  Irradiation = VU114</t>
  </si>
  <si>
    <t>Statistics</t>
  </si>
  <si>
    <t>Convergence</t>
  </si>
  <si>
    <t xml:space="preserve">  J = 0.00175990 ± 0.00000352</t>
  </si>
  <si>
    <t>Number of Iterations</t>
  </si>
  <si>
    <t xml:space="preserve">  Fcs 250-400 = 28.201 ± 0.006 Ma</t>
  </si>
  <si>
    <t>Number of Data Points</t>
  </si>
  <si>
    <t>Calculated Line</t>
  </si>
  <si>
    <t>Weighted York-2</t>
  </si>
  <si>
    <t>Spreading Factor</t>
  </si>
  <si>
    <t>003_VU114-KB2_COMBINED</t>
  </si>
  <si>
    <t>004_VU114-KB2_COMBINED</t>
  </si>
  <si>
    <t>005_VU114-KB2_COMBINED</t>
  </si>
  <si>
    <t>007_VU114-KB2_COMBINED</t>
  </si>
  <si>
    <t>008_VU114-KB2_COMBINED</t>
  </si>
  <si>
    <t>009_VU114-KB2_COMBINED</t>
  </si>
  <si>
    <t>010_VU114-KB2_COMBINED</t>
  </si>
  <si>
    <t>011_VU114-KB2_COMBINED</t>
  </si>
  <si>
    <t>013_VU114-KB2_COMBINED</t>
  </si>
  <si>
    <t>014_VU114-KB2_COMBINED</t>
  </si>
  <si>
    <t>015_VU114-KB2_COMBINED</t>
  </si>
  <si>
    <t>016_VU114-KB2_COMBINED</t>
  </si>
  <si>
    <t>017_VU114-KB2_COMBINED</t>
  </si>
  <si>
    <t>035_VU114-KB2</t>
  </si>
  <si>
    <t>036_VU114-KB2</t>
  </si>
  <si>
    <t>037_VU114-KB2</t>
  </si>
  <si>
    <t>038_VU114-KB2</t>
  </si>
  <si>
    <t>039_VU114-KB2</t>
  </si>
  <si>
    <t>045_VU114-KB2</t>
  </si>
  <si>
    <t xml:space="preserve">  Sample = 003_VU114-KB2</t>
  </si>
  <si>
    <r>
      <t xml:space="preserve">Age Plateau
</t>
    </r>
    <r>
      <rPr>
        <b/>
        <sz val="7"/>
        <rFont val="Microsoft Sans Serif"/>
        <family val="2"/>
      </rPr>
      <t>Overestimated Error</t>
    </r>
  </si>
  <si>
    <r>
      <t xml:space="preserve">Inverse Isochron
</t>
    </r>
    <r>
      <rPr>
        <b/>
        <sz val="7"/>
        <rFont val="Microsoft Sans Serif"/>
        <family val="2"/>
      </rPr>
      <t>Overestimated Error</t>
    </r>
  </si>
  <si>
    <t>015_VU114-KB3</t>
  </si>
  <si>
    <t>016_VU114-KB3</t>
  </si>
  <si>
    <t>017_VU114-KB3</t>
  </si>
  <si>
    <t>018_VU114-KB3</t>
  </si>
  <si>
    <t>019_VU114-KB3</t>
  </si>
  <si>
    <t>021_VU114-KB3</t>
  </si>
  <si>
    <t>022_VU114-KB3</t>
  </si>
  <si>
    <t>023_VU114-KB3</t>
  </si>
  <si>
    <t>024_VU114-KB3</t>
  </si>
  <si>
    <t>025_VU114-KB3</t>
  </si>
  <si>
    <t>027_VU114-KB3</t>
  </si>
  <si>
    <t>028_VU114-KB3</t>
  </si>
  <si>
    <t>029_VU114-KB3</t>
  </si>
  <si>
    <t>030_VU114-KB3</t>
  </si>
  <si>
    <t>031_VU114-KB3</t>
  </si>
  <si>
    <t>033_VU114-KB3</t>
  </si>
  <si>
    <t>034_VU114-KB3</t>
  </si>
  <si>
    <t>035_VU114-KB3</t>
  </si>
  <si>
    <t>036_VU114-KB3</t>
  </si>
  <si>
    <t>037_VU114-KB3</t>
  </si>
  <si>
    <t xml:space="preserve">  Sample = 015_VU114-KB3</t>
  </si>
  <si>
    <t xml:space="preserve">  J = 0.00186540 ± 0.00000373</t>
  </si>
  <si>
    <t>019_VU114-KB4_COMBINED</t>
  </si>
  <si>
    <t>020_VU114-KB4_COMBINED</t>
  </si>
  <si>
    <t>021_VU114-KB4_COMBINED</t>
  </si>
  <si>
    <t>022_VU114-KB4_COMBINED</t>
  </si>
  <si>
    <t>023_VU114-KB4_COMBINED</t>
  </si>
  <si>
    <t>025_VU114-KB4_COMBINED</t>
  </si>
  <si>
    <t>026_VU114-KB4_COMBINED</t>
  </si>
  <si>
    <t>027_VU114-KB4_COMBINED</t>
  </si>
  <si>
    <t>028_VU114-KB4_COMBINED</t>
  </si>
  <si>
    <t>029_VU114-KB4_COMBINED</t>
  </si>
  <si>
    <t>035_VU114-KB4_COMBINED</t>
  </si>
  <si>
    <t>036_VU114-KB4_COMBINED</t>
  </si>
  <si>
    <t>037_VU114-KB4_COMBINED</t>
  </si>
  <si>
    <t>038_VU114-KB4_COMBINED</t>
  </si>
  <si>
    <t>039_VU114-KB4_COMBINED</t>
  </si>
  <si>
    <t xml:space="preserve">  Sample = 021_VU114-KB4</t>
  </si>
  <si>
    <t>049_VU114-KB5</t>
  </si>
  <si>
    <t>043_VU114-KB5</t>
  </si>
  <si>
    <t>044_VU114-KB5</t>
  </si>
  <si>
    <t>045_VU114-KB5</t>
  </si>
  <si>
    <t>046_VU114-KB5</t>
  </si>
  <si>
    <t>047_VU114-KB5</t>
  </si>
  <si>
    <t>050_VU114-KB5</t>
  </si>
  <si>
    <t>051_VU114-KB5</t>
  </si>
  <si>
    <t>052_VU114-KB5</t>
  </si>
  <si>
    <t>053_VU114-KB5</t>
  </si>
  <si>
    <t>055_VU114-KB5</t>
  </si>
  <si>
    <t>056_VU114-KB5</t>
  </si>
  <si>
    <t>057_VU114-KB5</t>
  </si>
  <si>
    <t>058_VU114-KB5</t>
  </si>
  <si>
    <t>059_VU114-KB5</t>
  </si>
  <si>
    <t>061_VU114-KB5</t>
  </si>
  <si>
    <t>062_VU114-KB5</t>
  </si>
  <si>
    <t>063_VU114-KB5</t>
  </si>
  <si>
    <t>064_VU114-KB5</t>
  </si>
  <si>
    <t>065_VU114-KB5</t>
  </si>
  <si>
    <t xml:space="preserve">  Sample = 049_VU114-KB5</t>
  </si>
  <si>
    <t>041_VU114-KB6_COMBINED</t>
  </si>
  <si>
    <t>042_VU114-KB6_COMBINED</t>
  </si>
  <si>
    <t>043_VU114-KB6_COMBINED</t>
  </si>
  <si>
    <t>044_VU114-KB6_COMBINED</t>
  </si>
  <si>
    <t>045_VU114-KB6_COMBINED</t>
  </si>
  <si>
    <t>047_VU114-KB6_COMBINED</t>
  </si>
  <si>
    <t>048_VU114-KB6_COMBINED</t>
  </si>
  <si>
    <t>049_VU114-KB6_COMBINED</t>
  </si>
  <si>
    <t>050_VU114-KB6_COMBINED</t>
  </si>
  <si>
    <t>051_VU114-KB6_COMBINED</t>
  </si>
  <si>
    <t>053_VU114-KB6_COMBINED</t>
  </si>
  <si>
    <t>054_VU114-KB6_COMBINED</t>
  </si>
  <si>
    <t>055_VU114-KB6_COMBINED</t>
  </si>
  <si>
    <t>056_VU114-KB6_COMBINED</t>
  </si>
  <si>
    <t>057_VU114-KB6_COMBINED</t>
  </si>
  <si>
    <t xml:space="preserve">  Sample = 051_VU114-KB6</t>
  </si>
  <si>
    <t xml:space="preserve">  J = 0.00176760 ± 0.00000354</t>
  </si>
  <si>
    <t>059_VU114-KB7_COMBINED</t>
  </si>
  <si>
    <t>060_VU114-KB7_COMBINED</t>
  </si>
  <si>
    <t>061_VU114-KB7_COMBINED</t>
  </si>
  <si>
    <t>062_VU114-KB7_COMBINED</t>
  </si>
  <si>
    <t>063_VU114-KB7_COMBINED</t>
  </si>
  <si>
    <t>069_VU114-KB7_COMBINED</t>
  </si>
  <si>
    <t>070_VU114-KB7_COMBINED</t>
  </si>
  <si>
    <t>071_VU114-KB7_COMBINED</t>
  </si>
  <si>
    <t>072_VU114-KB7_COMBINED</t>
  </si>
  <si>
    <t>073_VU114-KB7_COMBINED</t>
  </si>
  <si>
    <t>075_VU114-KB7_COMBINED</t>
  </si>
  <si>
    <t>076_VU114-KB7_COMBINED</t>
  </si>
  <si>
    <t>077_VU114-KB7_COMBINED</t>
  </si>
  <si>
    <t>078_VU114-KB7_COMBINED</t>
  </si>
  <si>
    <t>079_VU114-KB7_COMBINED</t>
  </si>
  <si>
    <t>081_VU114-KB7_COMBINED</t>
  </si>
  <si>
    <t>082_VU114-KB7_COMBINED</t>
  </si>
  <si>
    <t>083_VU114-KB7_COMBINED</t>
  </si>
  <si>
    <t>084_VU114-KB7_COMBINED</t>
  </si>
  <si>
    <t>085_VU114-KB7_COMBINED</t>
  </si>
  <si>
    <t xml:space="preserve">  Sample = 078_VU114-KB7</t>
  </si>
  <si>
    <t>36Ar(a)
[A]</t>
  </si>
  <si>
    <t>37Ar(ca)
[A]</t>
  </si>
  <si>
    <t>38Ar(cl)
[A]</t>
  </si>
  <si>
    <t>39Ar(k)
[A]</t>
  </si>
  <si>
    <t>40Ar(r)
[A]</t>
  </si>
  <si>
    <t>003_VU114-KB8A_COMBINED</t>
  </si>
  <si>
    <t>022_VU114-KB8A_COMBINED</t>
  </si>
  <si>
    <t>036_VU114-KB8A_COMBINED</t>
  </si>
  <si>
    <t>056_VU114-KB8A_COMBINED</t>
  </si>
  <si>
    <t>078_VU114-KB8A_COMBINED</t>
  </si>
  <si>
    <t>100_VU114-KB8A_COMBINED</t>
  </si>
  <si>
    <t>124_VU114-KB8A_COMBINED</t>
  </si>
  <si>
    <t>148_VU114-KB8A_COMBINED</t>
  </si>
  <si>
    <t>172_VU114-KB8A_COMBINED</t>
  </si>
  <si>
    <t>192_VU114-KB8A_COMBINED</t>
  </si>
  <si>
    <t>216_VU114-KB8A_COMBINED</t>
  </si>
  <si>
    <t>238_VU114-KB8A_COMBINED</t>
  </si>
  <si>
    <t>254_VU114-KB8A_COMBINED</t>
  </si>
  <si>
    <t>272_VU114-KB8A_COMBINED</t>
  </si>
  <si>
    <t>282_VU114-KB8A_COMBINED</t>
  </si>
  <si>
    <t xml:space="preserve">  Sample = 192_VU114-KB8A</t>
  </si>
  <si>
    <t xml:space="preserve">  Material = biotite</t>
  </si>
  <si>
    <t xml:space="preserve">  Project = VU114</t>
  </si>
  <si>
    <t xml:space="preserve">  J = 0.00185290 ± 0.00000611</t>
  </si>
  <si>
    <t xml:space="preserve">  Dra = 28.201 ± 0.006 Ma</t>
  </si>
  <si>
    <t>021_VU114-KB9A_COMBINED</t>
  </si>
  <si>
    <t>034_VU114-KB9A_COMBINED</t>
  </si>
  <si>
    <t>054_VU114-KB9A_COMBINED</t>
  </si>
  <si>
    <t>077_VU114-KB9A_COMBINED</t>
  </si>
  <si>
    <t>097_VU114-KB9A_COMBINED</t>
  </si>
  <si>
    <t>098_VU114-KB9A_COMBINED</t>
  </si>
  <si>
    <t>122_VU114-KB9A_COMBINED</t>
  </si>
  <si>
    <t>146_VU114-KB9A_COMBINED</t>
  </si>
  <si>
    <t>166_VU114-KB9A_COMBINED</t>
  </si>
  <si>
    <t>190_VU114-KB9A_COMBINED</t>
  </si>
  <si>
    <t>214_VU114-KB9A_COMBINED</t>
  </si>
  <si>
    <t>237_VU114-KB9A_COMBINED</t>
  </si>
  <si>
    <t>253_VU114-KB9A_COMBINED</t>
  </si>
  <si>
    <t>270_VU114-KB9A_COMBINED</t>
  </si>
  <si>
    <t>281_VU114-KB9A_COMBINED</t>
  </si>
  <si>
    <t xml:space="preserve">  Sample = 054_VU114-KB9A</t>
  </si>
  <si>
    <r>
      <t xml:space="preserve">Inverse Isochron
</t>
    </r>
    <r>
      <rPr>
        <b/>
        <sz val="7"/>
        <rFont val="Microsoft Sans Serif"/>
        <family val="2"/>
      </rPr>
      <t>Error Chron</t>
    </r>
  </si>
  <si>
    <t xml:space="preserve">  Material = sanidine</t>
  </si>
  <si>
    <t xml:space="preserve">  J = 0.00184570 ± 0.00000609</t>
  </si>
  <si>
    <t>087_VU114-KB10_COMBINED</t>
  </si>
  <si>
    <t>088_VU114-KB10_COMBINED</t>
  </si>
  <si>
    <t>089_VU114-KB10_COMBINED</t>
  </si>
  <si>
    <t>090_VU114-KB10_COMBINED</t>
  </si>
  <si>
    <t>091_VU114-KB10_COMBINED</t>
  </si>
  <si>
    <t>093_VU114-KB10_COMBINED</t>
  </si>
  <si>
    <t>094_VU114-KB10_COMBINED</t>
  </si>
  <si>
    <t>095_VU114-KB10_COMBINED</t>
  </si>
  <si>
    <t>096_VU114-KB10_COMBINED</t>
  </si>
  <si>
    <t>097_VU114-KB10_COMBINED</t>
  </si>
  <si>
    <t>103_VU114-KB10_COMBINED</t>
  </si>
  <si>
    <t>104_VU114-KB10_COMBINED</t>
  </si>
  <si>
    <t>105_VU114-KB10_COMBINED</t>
  </si>
  <si>
    <t>106_VU114-KB10_COMBINED</t>
  </si>
  <si>
    <t xml:space="preserve">  Sample = 093_VU114-KB10</t>
  </si>
  <si>
    <r>
      <t xml:space="preserve">Age Plateau
</t>
    </r>
    <r>
      <rPr>
        <b/>
        <sz val="7"/>
        <rFont val="Microsoft Sans Serif"/>
        <family val="2"/>
      </rPr>
      <t>Error Mean</t>
    </r>
  </si>
  <si>
    <t>08_VU114-KB11</t>
  </si>
  <si>
    <t>001_VU114-KB11</t>
  </si>
  <si>
    <t>003_VU114-KB11</t>
  </si>
  <si>
    <t>004_VU114-KB11</t>
  </si>
  <si>
    <t>005_VU114-KB11</t>
  </si>
  <si>
    <t>006_VU114-KB11</t>
  </si>
  <si>
    <t>007_VU114-KB11</t>
  </si>
  <si>
    <t>009_VU114-KB11</t>
  </si>
  <si>
    <t>010_VU114-KB11</t>
  </si>
  <si>
    <t>011_VU114-KB11</t>
  </si>
  <si>
    <t>012_VU114-KB11</t>
  </si>
  <si>
    <t>013_VU114-KB11</t>
  </si>
  <si>
    <t>07_VU114-KB11</t>
  </si>
  <si>
    <t>09_VU114-KB11</t>
  </si>
  <si>
    <t>10_VU114-KB11</t>
  </si>
  <si>
    <t>11_VU114-KB11</t>
  </si>
  <si>
    <t>13_VU114-KB11</t>
  </si>
  <si>
    <t>14_VU114-KB11</t>
  </si>
  <si>
    <t>15_VU114-KB11</t>
  </si>
  <si>
    <t xml:space="preserve">  Sample = 08_VU114-KB11</t>
  </si>
  <si>
    <t xml:space="preserve">  J = 0.00186580 ± 0.00000373</t>
  </si>
  <si>
    <t>114_VU114-KB12_COMBINED</t>
  </si>
  <si>
    <t>108_VU114-KB12_COMBINED</t>
  </si>
  <si>
    <t>109_VU114-KB12_COMBINED</t>
  </si>
  <si>
    <t>110_VU114-KB12_COMBINED</t>
  </si>
  <si>
    <t>111_VU114-KB12_COMBINED</t>
  </si>
  <si>
    <t>112_VU114-KB12_COMBINED</t>
  </si>
  <si>
    <t>115_VU114-KB12_COMBINED</t>
  </si>
  <si>
    <t>116_VU114-KB12_COMBINED</t>
  </si>
  <si>
    <t>117_VU114-KB12_COMBINED</t>
  </si>
  <si>
    <t>118_VU114-KB12_COMBINED</t>
  </si>
  <si>
    <t>120_VU114-KB12_COMBINED</t>
  </si>
  <si>
    <t>121_VU114-KB12_COMBINED</t>
  </si>
  <si>
    <t>122_VU114-KB12_COMBINED</t>
  </si>
  <si>
    <t>123_VU114-KB12_COMBINED</t>
  </si>
  <si>
    <t>124_VU114-KB12_COMBINED</t>
  </si>
  <si>
    <t>126_VU114-KB12_COMBINED</t>
  </si>
  <si>
    <t>127_VU114-KB12_COMBINED</t>
  </si>
  <si>
    <t>128_VU114-KB12_COMBINED</t>
  </si>
  <si>
    <t>129_VU114-KB12_COMBINED</t>
  </si>
  <si>
    <t>130_VU114-KB12_COMBINED</t>
  </si>
  <si>
    <t xml:space="preserve">  Sample = 114_VU114-KB12</t>
  </si>
  <si>
    <t>067_VU114-KB13</t>
  </si>
  <si>
    <t>068_VU114-KB13</t>
  </si>
  <si>
    <t>069_VU114-KB13</t>
  </si>
  <si>
    <t>070_VU114-KB13</t>
  </si>
  <si>
    <t>071_VU114-KB13</t>
  </si>
  <si>
    <t>073_VU114-KB13</t>
  </si>
  <si>
    <t>074_VU114-KB13</t>
  </si>
  <si>
    <t>075_VU114-KB13</t>
  </si>
  <si>
    <t>076_VU114-KB13</t>
  </si>
  <si>
    <t>077_VU114-KB13</t>
  </si>
  <si>
    <t>079_VU114-KB13</t>
  </si>
  <si>
    <t>080_VU114-KB13</t>
  </si>
  <si>
    <t>081_VU114-KB13</t>
  </si>
  <si>
    <t>082_VU114-KB13</t>
  </si>
  <si>
    <t>083_VU114-KB13</t>
  </si>
  <si>
    <t>089_VU114-KB13</t>
  </si>
  <si>
    <t>090_VU114-KB13</t>
  </si>
  <si>
    <t>091_VU114-KB13</t>
  </si>
  <si>
    <t>092_VU114-KB13</t>
  </si>
  <si>
    <t>093_VU114-KB13</t>
  </si>
  <si>
    <t xml:space="preserve">  Sample = 075_VU114-KB13</t>
  </si>
  <si>
    <t>033_VU114-KB14A_COMBINED</t>
  </si>
  <si>
    <t>052_VU114-KB14A_COMBINED</t>
  </si>
  <si>
    <t>053_VU114-KB14A_COMBINED</t>
  </si>
  <si>
    <t>076_VU114-KB14A_COMBINED</t>
  </si>
  <si>
    <t>096_VU114-KB14A_COMBINED</t>
  </si>
  <si>
    <t>120_VU114-KB14A_COMBINED</t>
  </si>
  <si>
    <t>121_VU114-KB14A_COMBINED</t>
  </si>
  <si>
    <t>144_VU114-KB14A_COMBINED</t>
  </si>
  <si>
    <t>145_VU114-KB14A_COMBINED</t>
  </si>
  <si>
    <t>164_VU114-KB14A_COMBINED</t>
  </si>
  <si>
    <t>165_VU114-KB14A_COMBINED</t>
  </si>
  <si>
    <t>188_VU114-KB14A_COMBINED</t>
  </si>
  <si>
    <t>189_VU114-KB14A_COMBINED</t>
  </si>
  <si>
    <t>212_VU114-KB14A_COMBINED</t>
  </si>
  <si>
    <t>213_VU114-KB14A_COMBINED</t>
  </si>
  <si>
    <t>230_VU114-KB14A_COMBINED</t>
  </si>
  <si>
    <t>236_VU114-KB14A_COMBINED</t>
  </si>
  <si>
    <t>250_VU114-KB14A_COMBINED</t>
  </si>
  <si>
    <t>252_VU114-KB14A_COMBINED</t>
  </si>
  <si>
    <t>269_VU114-KB14A_COMBINED</t>
  </si>
  <si>
    <t xml:space="preserve">  Sample = 250_VU114-KB14A</t>
  </si>
  <si>
    <t xml:space="preserve">  Material = Biotite</t>
  </si>
  <si>
    <t>069_VU114-KB15A_COMBINED</t>
  </si>
  <si>
    <t>070_VU114-KB15A_COMBINED</t>
  </si>
  <si>
    <t>093_VU114-KB15A_COMBINED</t>
  </si>
  <si>
    <t>094_VU114-KB15A_COMBINED</t>
  </si>
  <si>
    <t>117_VU114-KB15A_COMBINED</t>
  </si>
  <si>
    <t>118_VU114-KB15A_COMBINED</t>
  </si>
  <si>
    <t>141_VU114-KB15A_COMBINED</t>
  </si>
  <si>
    <t>142_VU114-KB15A_COMBINED</t>
  </si>
  <si>
    <t>161_VU114-KB15A_COMBINED</t>
  </si>
  <si>
    <t>162_VU114-KB15A_COMBINED</t>
  </si>
  <si>
    <t>185_VU114-KB15A_COMBINED</t>
  </si>
  <si>
    <t>186_VU114-KB15A_COMBINED</t>
  </si>
  <si>
    <t>209_VU114-KB15A_COMBINED</t>
  </si>
  <si>
    <t>210_VU114-KB15A_COMBINED</t>
  </si>
  <si>
    <t>229_VU114-KB15A_COMBINED</t>
  </si>
  <si>
    <t xml:space="preserve">  Sample = 094_VU114-KB15A</t>
  </si>
  <si>
    <t>Fluence monitor: Fish Canyon Tuff Sanidine (Kuiper et al. 2008)</t>
  </si>
  <si>
    <t>J value</t>
  </si>
  <si>
    <t>n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</si>
  <si>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</si>
  <si>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</si>
  <si>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</si>
  <si>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</si>
  <si>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</si>
  <si>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</si>
  <si>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</si>
  <si>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</si>
  <si>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</si>
  <si>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</si>
  <si>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</si>
  <si>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</si>
  <si>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s16</t>
  </si>
  <si>
    <t>s17</t>
  </si>
  <si>
    <t>s18</t>
  </si>
  <si>
    <t>s19</t>
  </si>
  <si>
    <t>s20</t>
  </si>
  <si>
    <t>s21</t>
  </si>
  <si>
    <t>Decay constant plus uncertainties (Min et al. 2000, Audi et al. 1997, Endt and Van der Leun 1973)</t>
  </si>
  <si>
    <t>%SD</t>
  </si>
  <si>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K</t>
    </r>
  </si>
  <si>
    <t>±</t>
  </si>
  <si>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K</t>
    </r>
    <r>
      <rPr>
        <vertAlign val="subscript"/>
        <sz val="11"/>
        <color theme="1"/>
        <rFont val="Calibri"/>
        <family val="2"/>
        <scheme val="minor"/>
      </rPr>
      <t>EC,ß+</t>
    </r>
  </si>
  <si>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K</t>
    </r>
    <r>
      <rPr>
        <vertAlign val="subscript"/>
        <sz val="11"/>
        <color theme="1"/>
        <rFont val="Calibri"/>
        <family val="2"/>
        <scheme val="minor"/>
      </rPr>
      <t>ß-</t>
    </r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</si>
  <si>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</si>
  <si>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</si>
  <si>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Cl</t>
    </r>
  </si>
  <si>
    <t>Interfering isotope production ratios</t>
  </si>
  <si>
    <r>
      <t>(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Ar)</t>
    </r>
    <r>
      <rPr>
        <vertAlign val="subscript"/>
        <sz val="11"/>
        <color theme="1"/>
        <rFont val="Calibri"/>
        <family val="2"/>
        <scheme val="minor"/>
      </rPr>
      <t>trapped</t>
    </r>
  </si>
  <si>
    <r>
      <t>(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Ar)</t>
    </r>
    <r>
      <rPr>
        <vertAlign val="subscript"/>
        <sz val="11"/>
        <color theme="1"/>
        <rFont val="Calibri"/>
        <family val="2"/>
        <scheme val="minor"/>
      </rPr>
      <t>cosmogenic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</si>
  <si>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Ar)</t>
    </r>
    <r>
      <rPr>
        <vertAlign val="subscript"/>
        <sz val="11"/>
        <color theme="1"/>
        <rFont val="Calibri"/>
        <family val="2"/>
        <scheme val="minor"/>
      </rPr>
      <t>trapped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</si>
  <si>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Ar)</t>
    </r>
    <r>
      <rPr>
        <vertAlign val="subscript"/>
        <sz val="11"/>
        <color theme="1"/>
        <rFont val="Calibri"/>
        <family val="2"/>
        <scheme val="minor"/>
      </rPr>
      <t>cosmogenic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</si>
  <si>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</si>
  <si>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</si>
  <si>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Ar)</t>
    </r>
    <r>
      <rPr>
        <vertAlign val="subscript"/>
        <sz val="11"/>
        <color theme="1"/>
        <rFont val="Calibri"/>
        <family val="2"/>
        <scheme val="minor"/>
      </rPr>
      <t>K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</si>
  <si>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Ar)</t>
    </r>
    <r>
      <rPr>
        <vertAlign val="subscript"/>
        <sz val="11"/>
        <color theme="1"/>
        <rFont val="Calibri"/>
        <family val="2"/>
        <scheme val="minor"/>
      </rPr>
      <t>K</t>
    </r>
  </si>
  <si>
    <t>Table S1. Argon data corrected for background, baseline, gain, mass discrimination, reactor interferences and radioactive decay.</t>
  </si>
  <si>
    <t>Sample</t>
  </si>
  <si>
    <t>Paper</t>
  </si>
  <si>
    <t>Name</t>
  </si>
  <si>
    <t>Unit</t>
  </si>
  <si>
    <t>Age
 (Ma)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</si>
  <si>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</si>
  <si>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</si>
  <si>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</si>
  <si>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MgO</t>
  </si>
  <si>
    <t>CaO</t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</si>
  <si>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</si>
  <si>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</si>
  <si>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</si>
  <si>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</si>
  <si>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t>MnO</t>
  </si>
  <si>
    <t>LOI</t>
  </si>
  <si>
    <t>Cs</t>
  </si>
  <si>
    <t>Rb</t>
  </si>
  <si>
    <t>Ba</t>
  </si>
  <si>
    <t>Sr</t>
  </si>
  <si>
    <t>Pb</t>
  </si>
  <si>
    <t>Th</t>
  </si>
  <si>
    <t>U</t>
  </si>
  <si>
    <t>Zr</t>
  </si>
  <si>
    <t>Hf</t>
  </si>
  <si>
    <t>Ta</t>
  </si>
  <si>
    <t>Y</t>
  </si>
  <si>
    <t>Nb</t>
  </si>
  <si>
    <t>Sc</t>
  </si>
  <si>
    <t>Cr</t>
  </si>
  <si>
    <t>Ni</t>
  </si>
  <si>
    <t>Co</t>
  </si>
  <si>
    <t>V</t>
  </si>
  <si>
    <t>W</t>
  </si>
  <si>
    <t>Ga</t>
  </si>
  <si>
    <t>Zn</t>
  </si>
  <si>
    <t>Cu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</si>
  <si>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</si>
  <si>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</si>
  <si>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</si>
  <si>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</si>
  <si>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</si>
  <si>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</si>
  <si>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</si>
  <si>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</si>
  <si>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</si>
  <si>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</si>
  <si>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</si>
  <si>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</si>
  <si>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</si>
  <si>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</si>
  <si>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87Sr/86Sr</t>
  </si>
  <si>
    <t>143Nd/144Nd</t>
  </si>
  <si>
    <t>87Sr/86Sr(i)</t>
  </si>
  <si>
    <t>143Nd/144Nd(i)</t>
  </si>
  <si>
    <t>206/204Pb</t>
  </si>
  <si>
    <t>207/204Pb</t>
  </si>
  <si>
    <t>208/204Pb</t>
  </si>
  <si>
    <t>176/177 Hf</t>
  </si>
  <si>
    <t>Th/Nb</t>
  </si>
  <si>
    <t>Zr/Nb</t>
  </si>
  <si>
    <t>Th/Yb</t>
  </si>
  <si>
    <t>Nb/Yb</t>
  </si>
  <si>
    <t>La/Yb</t>
  </si>
  <si>
    <t>Hf/Ta</t>
  </si>
  <si>
    <t>Ce/Pb</t>
  </si>
  <si>
    <t>Zr/Y</t>
  </si>
  <si>
    <t>Ba/Nb</t>
  </si>
  <si>
    <t>Ba/Th</t>
  </si>
  <si>
    <t>Ba/Yb</t>
  </si>
  <si>
    <t>K2O/Nb</t>
  </si>
  <si>
    <t>La/Nb</t>
  </si>
  <si>
    <t>La/Th</t>
  </si>
  <si>
    <t>Zr/Hf</t>
  </si>
  <si>
    <t>Tb/Yb</t>
  </si>
  <si>
    <t>Sm/Yb</t>
  </si>
  <si>
    <t>Sm/Hf</t>
  </si>
  <si>
    <t>Sm/Zr</t>
  </si>
  <si>
    <t>La/Sm</t>
  </si>
  <si>
    <t>Dy/Yb</t>
  </si>
  <si>
    <t>Th/U</t>
  </si>
  <si>
    <t>Zr/Sm</t>
  </si>
  <si>
    <t>Nb/Ta</t>
  </si>
  <si>
    <t>Nb/La</t>
  </si>
  <si>
    <t>Nb/Th</t>
  </si>
  <si>
    <t>Nb/Lu</t>
  </si>
  <si>
    <t>Gd/Yb</t>
  </si>
  <si>
    <t>Mg#</t>
  </si>
  <si>
    <t>Zr/La</t>
  </si>
  <si>
    <t>Ba/La</t>
  </si>
  <si>
    <t>Rb/Ba</t>
  </si>
  <si>
    <t>Sr/Y</t>
  </si>
  <si>
    <t>Ce/Y</t>
  </si>
  <si>
    <t>Fe2O3T</t>
  </si>
  <si>
    <t>Th/Ce</t>
  </si>
  <si>
    <t>Th/Pb</t>
  </si>
  <si>
    <t>U/Pb</t>
  </si>
  <si>
    <t>K2O+Na2O</t>
  </si>
  <si>
    <t>La/Hf</t>
  </si>
  <si>
    <t>Dy/Th</t>
  </si>
  <si>
    <t>Delta 7/4</t>
  </si>
  <si>
    <t>K2O/Na2O</t>
  </si>
  <si>
    <t>SF-11</t>
  </si>
  <si>
    <t>Altunkaynak et al. 2010</t>
  </si>
  <si>
    <t>Phonolite</t>
  </si>
  <si>
    <t>Foça mafic rocks</t>
  </si>
  <si>
    <t>n.a.</t>
  </si>
  <si>
    <t>1026a</t>
  </si>
  <si>
    <t>Akay and Erdogan 2004</t>
  </si>
  <si>
    <t>Foca alkaline volcanics</t>
  </si>
  <si>
    <t>nd</t>
  </si>
  <si>
    <t>1026b</t>
  </si>
  <si>
    <t>1063e</t>
  </si>
  <si>
    <t>Tephriphonolite</t>
  </si>
  <si>
    <t>23a</t>
  </si>
  <si>
    <t>Akal et al. 2013</t>
  </si>
  <si>
    <t>Afyon Region Okkaya Tepe</t>
  </si>
  <si>
    <t>23b</t>
  </si>
  <si>
    <t>23c</t>
  </si>
  <si>
    <t>Phonotephrite</t>
  </si>
  <si>
    <t>Afyon region Killimatan Tepe (S of Devkaya Tepe)</t>
  </si>
  <si>
    <t>Afyon regionKara Tepe</t>
  </si>
  <si>
    <t>Afyon region betw. Kara Tepe and Göktepe</t>
  </si>
  <si>
    <t>14a</t>
  </si>
  <si>
    <t>Afyon region Göktepe</t>
  </si>
  <si>
    <t>14b</t>
  </si>
  <si>
    <t>Afyon regionToklu Tepe (W of Devkaya Tepe)</t>
  </si>
  <si>
    <t>24a</t>
  </si>
  <si>
    <t>Afyon region Bahcegöney Tepe</t>
  </si>
  <si>
    <t>Afyon region</t>
  </si>
  <si>
    <t>28a</t>
  </si>
  <si>
    <t>Afyon regionDevkaya Tepe</t>
  </si>
  <si>
    <t>28b</t>
  </si>
  <si>
    <t>Francelanci et al. 2000</t>
  </si>
  <si>
    <t>Phonolitic leucite</t>
  </si>
  <si>
    <t>Afyon K-rocks phonolitic leucites</t>
  </si>
  <si>
    <t>11S</t>
  </si>
  <si>
    <t>26/3</t>
  </si>
  <si>
    <t>26/2</t>
  </si>
  <si>
    <t>28A</t>
  </si>
  <si>
    <t>Prelevic et al. 2015</t>
  </si>
  <si>
    <t xml:space="preserve"> Afyon alkaline complex</t>
  </si>
  <si>
    <t>28B</t>
  </si>
  <si>
    <t>53A</t>
  </si>
  <si>
    <t>Nosean phonolite</t>
  </si>
  <si>
    <t>US-17</t>
  </si>
  <si>
    <t>Elitok 2019</t>
  </si>
  <si>
    <t>Phonolitic leucitite</t>
  </si>
  <si>
    <t>Senirkent - Isparta</t>
  </si>
  <si>
    <t>US-18</t>
  </si>
  <si>
    <t>US-24</t>
  </si>
  <si>
    <t>US-25</t>
  </si>
  <si>
    <t>SC-1</t>
  </si>
  <si>
    <t>Sanidine-phyric phonolite</t>
  </si>
  <si>
    <t>Lamproites</t>
  </si>
  <si>
    <t>107/4</t>
  </si>
  <si>
    <t>107/5</t>
  </si>
  <si>
    <t>114/2</t>
  </si>
  <si>
    <t>114/5</t>
  </si>
  <si>
    <t>L1*</t>
  </si>
  <si>
    <t>Coban and Flower 2007</t>
  </si>
  <si>
    <t>Afyon-Sandıklılamproites</t>
  </si>
  <si>
    <t>L2*</t>
  </si>
  <si>
    <t>05 BH 05</t>
  </si>
  <si>
    <t>05 IL 01</t>
  </si>
  <si>
    <t>05 IL 02</t>
  </si>
  <si>
    <t>B1T</t>
  </si>
  <si>
    <t>Bucak</t>
  </si>
  <si>
    <t>B5T</t>
  </si>
  <si>
    <t>B6T</t>
  </si>
  <si>
    <t>B7T</t>
  </si>
  <si>
    <t>B3-TB</t>
  </si>
  <si>
    <t>&lt;2</t>
  </si>
  <si>
    <t>B6T-b</t>
  </si>
  <si>
    <t>BT1-b</t>
  </si>
  <si>
    <t>B6T-ba</t>
  </si>
  <si>
    <t>A1</t>
  </si>
  <si>
    <t>A2</t>
  </si>
  <si>
    <t>B1a</t>
  </si>
  <si>
    <t>B2a</t>
  </si>
  <si>
    <t>B3</t>
  </si>
  <si>
    <t>B4</t>
  </si>
  <si>
    <t>B5</t>
  </si>
  <si>
    <t>KY-03</t>
  </si>
  <si>
    <t>Yilmaz 2010</t>
  </si>
  <si>
    <t>Lamproite like k-rich rocks</t>
  </si>
  <si>
    <t>Karanlık Stream</t>
  </si>
  <si>
    <t>KY-09</t>
  </si>
  <si>
    <t>Taş Hill</t>
  </si>
  <si>
    <t>KY-10</t>
  </si>
  <si>
    <t>KY-14</t>
  </si>
  <si>
    <t>Müftü Hill</t>
  </si>
  <si>
    <t>KY-15</t>
  </si>
  <si>
    <t>KY-20</t>
  </si>
  <si>
    <t>Güvercinlik Stream</t>
  </si>
  <si>
    <t>KY-01</t>
  </si>
  <si>
    <t>Taşlı Hill</t>
  </si>
  <si>
    <t>KY-02</t>
  </si>
  <si>
    <t>KY-06</t>
  </si>
  <si>
    <t>Acılı Hill</t>
  </si>
  <si>
    <t>KY-07</t>
  </si>
  <si>
    <t>KY-08</t>
  </si>
  <si>
    <t>Tepeliceyayla Hill</t>
  </si>
  <si>
    <t>KY-11</t>
  </si>
  <si>
    <t>KY-12</t>
  </si>
  <si>
    <t>KY-13</t>
  </si>
  <si>
    <t>KY-16</t>
  </si>
  <si>
    <t>KY-17</t>
  </si>
  <si>
    <t>KL07</t>
  </si>
  <si>
    <t>Soder et al. 2016</t>
  </si>
  <si>
    <t>Amphibolelamprophyres</t>
  </si>
  <si>
    <t>Kos lamprophyre dikes</t>
  </si>
  <si>
    <t>KL36</t>
  </si>
  <si>
    <t>KL78/1</t>
  </si>
  <si>
    <t>KL02</t>
  </si>
  <si>
    <t>KL10</t>
  </si>
  <si>
    <t>KL52</t>
  </si>
  <si>
    <t>KL64</t>
  </si>
  <si>
    <t>KL73</t>
  </si>
  <si>
    <t>KL12</t>
  </si>
  <si>
    <t>KL14</t>
  </si>
  <si>
    <t>KL41</t>
  </si>
  <si>
    <t>KL95</t>
  </si>
  <si>
    <t>KL54</t>
  </si>
  <si>
    <t>Mica lamprophyres</t>
  </si>
  <si>
    <t>KL66</t>
  </si>
  <si>
    <t>KL37</t>
  </si>
  <si>
    <t>KL40</t>
  </si>
  <si>
    <t>KL45</t>
  </si>
  <si>
    <t>KL22</t>
  </si>
  <si>
    <t>KL27</t>
  </si>
  <si>
    <t>KL28</t>
  </si>
  <si>
    <t>KL59</t>
  </si>
  <si>
    <t>KL80</t>
  </si>
  <si>
    <t>KL16</t>
  </si>
  <si>
    <t>KL63</t>
  </si>
  <si>
    <t>LL630B</t>
  </si>
  <si>
    <t>Pe-Piper et al. 2014</t>
  </si>
  <si>
    <t>Lamproitic; Flow</t>
  </si>
  <si>
    <t>Lesbos, A.Nektarios</t>
  </si>
  <si>
    <t>LL632</t>
  </si>
  <si>
    <t>A.Nektarios</t>
  </si>
  <si>
    <t>LL635</t>
  </si>
  <si>
    <t>LL639</t>
  </si>
  <si>
    <t>Sykaminea-</t>
  </si>
  <si>
    <t>LL641B</t>
  </si>
  <si>
    <t>LL643</t>
  </si>
  <si>
    <t>LL646</t>
  </si>
  <si>
    <t>LL650</t>
  </si>
  <si>
    <t>Mytilene</t>
  </si>
  <si>
    <t>LL651</t>
  </si>
  <si>
    <t>LL652</t>
  </si>
  <si>
    <t>LL653</t>
  </si>
  <si>
    <t>LL654</t>
  </si>
  <si>
    <t>Radiogenic argon contents</t>
  </si>
  <si>
    <t>40Ar* 71.3, 68.1, 67.6%</t>
  </si>
  <si>
    <t>40Ar* 64.9, 72.8, 71.0%</t>
  </si>
  <si>
    <t>40Ar* 21.9, 21.5, 25.2%</t>
  </si>
  <si>
    <t>40Ar* 59.0, 54.7, 54.8, 56.3%</t>
  </si>
  <si>
    <t>40Ar* 22.2, 19.2, 23.8 %</t>
  </si>
  <si>
    <t>17.85% / 19.93%</t>
  </si>
  <si>
    <t>32.50% / 17.66%</t>
  </si>
  <si>
    <t>33.89% / 28.85%</t>
  </si>
  <si>
    <t>Table S3. Compilation of literature data of phonolites and lamproites (and similar rocks) near or on patmos island.</t>
  </si>
  <si>
    <t>Table A3. Age data from literature</t>
  </si>
  <si>
    <t>Fytikas et al., 1976</t>
  </si>
  <si>
    <t>Sample ID</t>
  </si>
  <si>
    <t>K-ArAge (Ma)</t>
  </si>
  <si>
    <t>Material</t>
  </si>
  <si>
    <t>Rock</t>
  </si>
  <si>
    <t>PAT-12</t>
  </si>
  <si>
    <r>
      <t xml:space="preserve">4.38 </t>
    </r>
    <r>
      <rPr>
        <sz val="11"/>
        <color theme="1"/>
        <rFont val="Calibri"/>
        <family val="2"/>
        <scheme val="minor"/>
      </rPr>
      <t>± 0.15</t>
    </r>
  </si>
  <si>
    <t>total rock</t>
  </si>
  <si>
    <t>alkali basalt lava flow of Chilomodi</t>
  </si>
  <si>
    <t>PAT-34</t>
  </si>
  <si>
    <t>7.03 ± 0.25</t>
  </si>
  <si>
    <t>biotite + groundmass</t>
  </si>
  <si>
    <t>trachyte lava dome of Lefki bay</t>
  </si>
  <si>
    <t>PAT28</t>
  </si>
  <si>
    <r>
      <t xml:space="preserve">7.20 </t>
    </r>
    <r>
      <rPr>
        <sz val="11"/>
        <color theme="1"/>
        <rFont val="Calibri"/>
        <family val="2"/>
        <scheme val="minor"/>
      </rPr>
      <t>± 0.25</t>
    </r>
  </si>
  <si>
    <t>biotite</t>
  </si>
  <si>
    <t>trachyte intrusive facies of Prasso Mt</t>
  </si>
  <si>
    <t>Wyers (1987)</t>
  </si>
  <si>
    <t>K-Ar Age (Ma)</t>
  </si>
  <si>
    <t>Pat-180</t>
  </si>
  <si>
    <t>5.53 ± 0.08</t>
  </si>
  <si>
    <t>whole rock</t>
  </si>
  <si>
    <t>Main Volcanic Series Hy-trachybasalt</t>
  </si>
  <si>
    <t>Pat-105</t>
  </si>
  <si>
    <t>5.67 ± 0.12</t>
  </si>
  <si>
    <t>Main volcainc Series Hy-trachyandesite</t>
  </si>
  <si>
    <t>Pat-220</t>
  </si>
  <si>
    <t>4.49 ± 0.06</t>
  </si>
  <si>
    <t>Young Volcanic Series Ne-trachybasalt; Chilomodi</t>
  </si>
  <si>
    <t>Pat-201</t>
  </si>
  <si>
    <t>6.14 ± 0.17</t>
  </si>
  <si>
    <t>Pat-148</t>
  </si>
  <si>
    <t>5.59 ± 0.08</t>
  </si>
  <si>
    <t>Rhyolite</t>
  </si>
  <si>
    <t>Ar-Ar Age (Ma)</t>
  </si>
  <si>
    <t>Pat-187</t>
  </si>
  <si>
    <t>5.49 ± 0.16 / 5.46 ± 0.29</t>
  </si>
  <si>
    <t>Pat-179</t>
  </si>
  <si>
    <t>4.66 ± 0.22 / 4.62 ± 0.31</t>
  </si>
  <si>
    <t>Pat-136</t>
  </si>
  <si>
    <t>6.27 ± 0.10 / 6.17 ± 0.10</t>
  </si>
  <si>
    <t>Trachyte</t>
  </si>
</sst>
</file>

<file path=xl/styles.xml><?xml version="1.0" encoding="utf-8"?>
<styleSheet xmlns="http://schemas.openxmlformats.org/spreadsheetml/2006/main">
  <numFmts count="29">
    <numFmt numFmtId="164" formatCode="\ \ @"/>
    <numFmt numFmtId="165" formatCode="???0\ \°\C"/>
    <numFmt numFmtId="166" formatCode="0.0000000;[Red]0.0000000"/>
    <numFmt numFmtId="167" formatCode="?0.000000;[Red]?0.000000"/>
    <numFmt numFmtId="168" formatCode="???0.0000;[Red]???0.0000"/>
    <numFmt numFmtId="169" formatCode="0.00;[Red]0.00"/>
    <numFmt numFmtId="170" formatCode="\±\ 0.00"/>
    <numFmt numFmtId="171" formatCode="??0.00;[Red]??0.00"/>
    <numFmt numFmtId="172" formatCode="0.0;[Red]0.0"/>
    <numFmt numFmtId="173" formatCode="\±\ 0.0"/>
    <numFmt numFmtId="174" formatCode="\±\ 0.0000000"/>
    <numFmt numFmtId="175" formatCode="0.00000000;[Red]0.00000000"/>
    <numFmt numFmtId="176" formatCode="\±\ 0.00000000"/>
    <numFmt numFmtId="177" formatCode="0.0000"/>
    <numFmt numFmtId="178" formatCode="??0.0;[Red]??0.0"/>
    <numFmt numFmtId="179" formatCode="0.00000;[Red]0.00000"/>
    <numFmt numFmtId="180" formatCode="\±\ 0.00000"/>
    <numFmt numFmtId="181" formatCode="0.00\ \ "/>
    <numFmt numFmtId="182" formatCode="\±\ 0.00%"/>
    <numFmt numFmtId="183" formatCode="0%\ \ "/>
    <numFmt numFmtId="184" formatCode="0.0000\ \ "/>
    <numFmt numFmtId="185" formatCode="0.0000000000\ \ "/>
    <numFmt numFmtId="186" formatCode="0\ \ "/>
    <numFmt numFmtId="187" formatCode="@\ \ "/>
    <numFmt numFmtId="188" formatCode="0.0%"/>
    <numFmt numFmtId="189" formatCode="??0.00000;[Red]??0.00000"/>
    <numFmt numFmtId="190" formatCode="[$-F400]h:mm:ss\ AM/PM"/>
    <numFmt numFmtId="191" formatCode="[Red]\±\ 0.0"/>
    <numFmt numFmtId="192" formatCode="0.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Symbol"/>
      <family val="1"/>
      <charset val="2"/>
    </font>
    <font>
      <sz val="8"/>
      <name val="Microsoft Sans Serif"/>
      <family val="2"/>
    </font>
    <font>
      <sz val="8"/>
      <color rgb="FF000000"/>
      <name val="Microsoft Sans Serif"/>
      <family val="2"/>
    </font>
    <font>
      <sz val="8"/>
      <name val="Monotype Sorts"/>
    </font>
    <font>
      <sz val="8"/>
      <color rgb="FF808080"/>
      <name val="Microsoft Sans Serif"/>
      <family val="2"/>
    </font>
    <font>
      <b/>
      <sz val="8"/>
      <name val="Microsoft Sans Serif"/>
      <family val="2"/>
    </font>
    <font>
      <b/>
      <sz val="7"/>
      <name val="Microsoft Sans Serif"/>
      <family val="2"/>
    </font>
    <font>
      <sz val="10"/>
      <name val="Arial Tur"/>
      <charset val="162"/>
    </font>
    <font>
      <sz val="8"/>
      <color indexed="12"/>
      <name val="Monotype Sorts"/>
    </font>
    <font>
      <sz val="10"/>
      <name val="Arial"/>
      <family val="2"/>
    </font>
    <font>
      <sz val="8"/>
      <color indexed="8"/>
      <name val="Microsoft Sans Serif"/>
      <family val="2"/>
    </font>
    <font>
      <sz val="8"/>
      <color indexed="23"/>
      <name val="Microsoft Sans Serif"/>
      <family val="2"/>
    </font>
    <font>
      <sz val="8"/>
      <color theme="1" tint="0.499984740745262"/>
      <name val="Microsoft Sans Serif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90" fontId="13" fillId="0" borderId="0"/>
    <xf numFmtId="0" fontId="15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2" fillId="0" borderId="1" xfId="0" applyNumberFormat="1" applyFont="1" applyBorder="1"/>
    <xf numFmtId="0" fontId="0" fillId="0" borderId="1" xfId="0" applyNumberFormat="1" applyBorder="1"/>
    <xf numFmtId="0" fontId="3" fillId="0" borderId="1" xfId="0" applyNumberFormat="1" applyFont="1" applyBorder="1"/>
    <xf numFmtId="0" fontId="1" fillId="0" borderId="0" xfId="1"/>
    <xf numFmtId="0" fontId="0" fillId="0" borderId="0" xfId="0" applyNumberFormat="1"/>
    <xf numFmtId="0" fontId="3" fillId="0" borderId="0" xfId="0" applyNumberFormat="1" applyFont="1"/>
    <xf numFmtId="0" fontId="4" fillId="0" borderId="2" xfId="0" applyNumberFormat="1" applyFont="1" applyBorder="1" applyAlignment="1">
      <alignment horizontal="left" vertical="center" wrapText="1" indent="1"/>
    </xf>
    <xf numFmtId="0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right"/>
    </xf>
    <xf numFmtId="0" fontId="6" fillId="0" borderId="2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right" vertical="center"/>
    </xf>
    <xf numFmtId="0" fontId="6" fillId="0" borderId="2" xfId="0" applyNumberFormat="1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right" vertical="center"/>
    </xf>
    <xf numFmtId="0" fontId="4" fillId="0" borderId="3" xfId="0" applyNumberFormat="1" applyFont="1" applyBorder="1" applyAlignment="1">
      <alignment horizontal="left" vertical="center" wrapText="1" indent="1"/>
    </xf>
    <xf numFmtId="0" fontId="5" fillId="0" borderId="3" xfId="0" applyNumberFormat="1" applyFont="1" applyBorder="1" applyAlignment="1">
      <alignment vertical="center"/>
    </xf>
    <xf numFmtId="0" fontId="5" fillId="0" borderId="3" xfId="0" applyNumberFormat="1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right" vertical="center"/>
    </xf>
    <xf numFmtId="0" fontId="5" fillId="0" borderId="3" xfId="0" applyNumberFormat="1" applyFont="1" applyBorder="1" applyAlignment="1">
      <alignment horizontal="left" vertical="center"/>
    </xf>
    <xf numFmtId="0" fontId="5" fillId="0" borderId="3" xfId="0" applyNumberFormat="1" applyFont="1" applyBorder="1" applyAlignment="1">
      <alignment horizontal="right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/>
    </xf>
    <xf numFmtId="0" fontId="7" fillId="0" borderId="0" xfId="0" applyNumberFormat="1" applyFont="1" applyAlignment="1">
      <alignment horizontal="left"/>
    </xf>
    <xf numFmtId="164" fontId="8" fillId="0" borderId="0" xfId="0" applyNumberFormat="1" applyFont="1" applyAlignment="1">
      <alignment horizontal="left" vertical="center"/>
    </xf>
    <xf numFmtId="165" fontId="8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right" vertical="center"/>
    </xf>
    <xf numFmtId="170" fontId="8" fillId="0" borderId="0" xfId="0" applyNumberFormat="1" applyFont="1" applyAlignment="1">
      <alignment horizontal="left" vertical="center"/>
    </xf>
    <xf numFmtId="171" fontId="8" fillId="0" borderId="0" xfId="0" applyNumberFormat="1" applyFont="1" applyAlignment="1">
      <alignment horizontal="center" vertical="center"/>
    </xf>
    <xf numFmtId="172" fontId="8" fillId="0" borderId="0" xfId="0" applyNumberFormat="1" applyFont="1" applyAlignment="1">
      <alignment horizontal="right" vertical="center"/>
    </xf>
    <xf numFmtId="173" fontId="8" fillId="0" borderId="0" xfId="0" applyNumberFormat="1" applyFont="1" applyAlignment="1">
      <alignment horizontal="left" vertical="center"/>
    </xf>
    <xf numFmtId="166" fontId="8" fillId="0" borderId="0" xfId="0" applyNumberFormat="1" applyFont="1" applyAlignment="1">
      <alignment horizontal="right" vertical="center"/>
    </xf>
    <xf numFmtId="174" fontId="8" fillId="0" borderId="0" xfId="0" applyNumberFormat="1" applyFont="1" applyAlignment="1">
      <alignment horizontal="left" vertical="center"/>
    </xf>
    <xf numFmtId="175" fontId="8" fillId="0" borderId="0" xfId="0" applyNumberFormat="1" applyFont="1" applyAlignment="1">
      <alignment horizontal="right" vertical="center"/>
    </xf>
    <xf numFmtId="176" fontId="8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left" vertical="center"/>
    </xf>
    <xf numFmtId="177" fontId="8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left" vertical="center"/>
    </xf>
    <xf numFmtId="165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7" fontId="10" fillId="0" borderId="0" xfId="0" applyNumberFormat="1" applyFont="1" applyAlignment="1">
      <alignment horizontal="center" vertical="center"/>
    </xf>
    <xf numFmtId="168" fontId="10" fillId="0" borderId="0" xfId="0" applyNumberFormat="1" applyFont="1" applyAlignment="1">
      <alignment horizontal="center" vertical="center"/>
    </xf>
    <xf numFmtId="169" fontId="10" fillId="0" borderId="0" xfId="0" applyNumberFormat="1" applyFont="1" applyAlignment="1">
      <alignment horizontal="right" vertical="center"/>
    </xf>
    <xf numFmtId="170" fontId="10" fillId="0" borderId="0" xfId="0" applyNumberFormat="1" applyFont="1" applyAlignment="1">
      <alignment horizontal="left" vertical="center"/>
    </xf>
    <xf numFmtId="171" fontId="10" fillId="0" borderId="0" xfId="0" applyNumberFormat="1" applyFont="1" applyAlignment="1">
      <alignment horizontal="center" vertical="center"/>
    </xf>
    <xf numFmtId="172" fontId="10" fillId="0" borderId="0" xfId="0" applyNumberFormat="1" applyFont="1" applyAlignment="1">
      <alignment horizontal="right" vertical="center"/>
    </xf>
    <xf numFmtId="173" fontId="10" fillId="0" borderId="0" xfId="0" applyNumberFormat="1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174" fontId="10" fillId="0" borderId="0" xfId="0" applyNumberFormat="1" applyFont="1" applyAlignment="1">
      <alignment horizontal="left" vertical="center"/>
    </xf>
    <xf numFmtId="175" fontId="10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left" vertical="center"/>
    </xf>
    <xf numFmtId="0" fontId="10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horizontal="left" vertical="center"/>
    </xf>
    <xf numFmtId="177" fontId="10" fillId="0" borderId="0" xfId="0" applyNumberFormat="1" applyFont="1" applyAlignment="1">
      <alignment horizontal="center" vertical="center"/>
    </xf>
    <xf numFmtId="0" fontId="7" fillId="0" borderId="3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right"/>
    </xf>
    <xf numFmtId="0" fontId="7" fillId="0" borderId="3" xfId="0" applyNumberFormat="1" applyFont="1" applyBorder="1" applyAlignment="1">
      <alignment horizontal="left"/>
    </xf>
    <xf numFmtId="0" fontId="6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left" vertical="center"/>
    </xf>
    <xf numFmtId="178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/>
    <xf numFmtId="0" fontId="5" fillId="0" borderId="0" xfId="0" applyNumberFormat="1" applyFont="1"/>
    <xf numFmtId="0" fontId="5" fillId="0" borderId="2" xfId="0" applyNumberFormat="1" applyFont="1" applyBorder="1" applyAlignment="1">
      <alignment horizontal="center" vertical="center" textRotation="90"/>
    </xf>
    <xf numFmtId="0" fontId="5" fillId="0" borderId="2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center" textRotation="90"/>
    </xf>
    <xf numFmtId="0" fontId="7" fillId="0" borderId="0" xfId="0" applyNumberFormat="1" applyFont="1" applyAlignment="1">
      <alignment horizontal="left" vertical="center"/>
    </xf>
    <xf numFmtId="0" fontId="11" fillId="0" borderId="0" xfId="0" applyNumberFormat="1" applyFont="1" applyAlignment="1">
      <alignment horizontal="left" vertical="center" wrapText="1"/>
    </xf>
    <xf numFmtId="179" fontId="7" fillId="0" borderId="0" xfId="0" applyNumberFormat="1" applyFont="1" applyAlignment="1">
      <alignment horizontal="right" vertical="center"/>
    </xf>
    <xf numFmtId="180" fontId="7" fillId="0" borderId="0" xfId="0" applyNumberFormat="1" applyFont="1" applyAlignment="1">
      <alignment horizontal="left" vertical="center"/>
    </xf>
    <xf numFmtId="169" fontId="7" fillId="0" borderId="0" xfId="0" applyNumberFormat="1" applyFont="1" applyAlignment="1">
      <alignment horizontal="right" vertical="center"/>
    </xf>
    <xf numFmtId="170" fontId="7" fillId="0" borderId="0" xfId="0" applyNumberFormat="1" applyFont="1" applyAlignment="1">
      <alignment horizontal="left" vertical="center"/>
    </xf>
    <xf numFmtId="18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center" vertical="center"/>
    </xf>
    <xf numFmtId="172" fontId="7" fillId="0" borderId="0" xfId="0" applyNumberFormat="1" applyFont="1" applyAlignment="1">
      <alignment horizontal="right" vertical="center"/>
    </xf>
    <xf numFmtId="173" fontId="7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right" vertical="center"/>
    </xf>
    <xf numFmtId="182" fontId="7" fillId="0" borderId="0" xfId="0" applyNumberFormat="1" applyFont="1" applyAlignment="1">
      <alignment horizontal="left" vertical="center"/>
    </xf>
    <xf numFmtId="183" fontId="7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right" vertical="center" wrapText="1"/>
    </xf>
    <xf numFmtId="184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vertical="center"/>
    </xf>
    <xf numFmtId="0" fontId="7" fillId="0" borderId="4" xfId="0" applyNumberFormat="1" applyFont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right" vertical="center"/>
    </xf>
    <xf numFmtId="185" fontId="7" fillId="0" borderId="0" xfId="0" applyNumberFormat="1" applyFont="1" applyAlignment="1">
      <alignment horizontal="right" vertical="center"/>
    </xf>
    <xf numFmtId="177" fontId="7" fillId="0" borderId="0" xfId="0" applyNumberFormat="1" applyFont="1" applyAlignment="1">
      <alignment horizontal="right" vertical="center"/>
    </xf>
    <xf numFmtId="186" fontId="7" fillId="0" borderId="0" xfId="0" applyNumberFormat="1" applyFont="1" applyAlignment="1">
      <alignment horizontal="right" vertical="center"/>
    </xf>
    <xf numFmtId="0" fontId="11" fillId="0" borderId="0" xfId="0" applyNumberFormat="1" applyFont="1" applyAlignment="1">
      <alignment horizontal="left" vertical="center" wrapText="1"/>
    </xf>
    <xf numFmtId="1" fontId="7" fillId="0" borderId="0" xfId="0" applyNumberFormat="1" applyFont="1" applyAlignment="1">
      <alignment horizontal="right" vertical="center"/>
    </xf>
    <xf numFmtId="187" fontId="7" fillId="0" borderId="0" xfId="0" applyNumberFormat="1" applyFont="1" applyAlignment="1">
      <alignment horizontal="right" vertical="center"/>
    </xf>
    <xf numFmtId="188" fontId="7" fillId="0" borderId="0" xfId="0" applyNumberFormat="1" applyFont="1" applyAlignment="1">
      <alignment horizontal="right" vertical="center"/>
    </xf>
    <xf numFmtId="189" fontId="8" fillId="0" borderId="0" xfId="0" applyNumberFormat="1" applyFont="1" applyAlignment="1">
      <alignment horizontal="center" vertical="center"/>
    </xf>
    <xf numFmtId="189" fontId="10" fillId="0" borderId="0" xfId="0" applyNumberFormat="1" applyFont="1" applyAlignment="1">
      <alignment horizontal="center" vertical="center"/>
    </xf>
    <xf numFmtId="189" fontId="7" fillId="0" borderId="0" xfId="0" applyNumberFormat="1" applyFont="1" applyAlignment="1">
      <alignment horizontal="center" vertical="center"/>
    </xf>
    <xf numFmtId="0" fontId="14" fillId="0" borderId="0" xfId="2" applyNumberFormat="1" applyFont="1" applyAlignment="1">
      <alignment horizontal="center" vertical="center"/>
    </xf>
    <xf numFmtId="166" fontId="10" fillId="0" borderId="0" xfId="2" applyNumberFormat="1" applyFont="1" applyAlignment="1">
      <alignment horizontal="center" vertical="center"/>
    </xf>
    <xf numFmtId="167" fontId="10" fillId="0" borderId="0" xfId="2" applyNumberFormat="1" applyFont="1" applyAlignment="1">
      <alignment horizontal="center" vertical="center"/>
    </xf>
    <xf numFmtId="189" fontId="10" fillId="0" borderId="0" xfId="2" applyNumberFormat="1" applyFont="1" applyAlignment="1">
      <alignment horizontal="center" vertical="center"/>
    </xf>
    <xf numFmtId="169" fontId="10" fillId="0" borderId="0" xfId="2" applyNumberFormat="1" applyFont="1" applyAlignment="1">
      <alignment horizontal="right" vertical="center"/>
    </xf>
    <xf numFmtId="170" fontId="10" fillId="0" borderId="0" xfId="2" applyNumberFormat="1" applyFont="1" applyAlignment="1">
      <alignment horizontal="left" vertical="center"/>
    </xf>
    <xf numFmtId="171" fontId="10" fillId="0" borderId="0" xfId="2" applyNumberFormat="1" applyFont="1" applyAlignment="1">
      <alignment horizontal="center" vertical="center"/>
    </xf>
    <xf numFmtId="172" fontId="10" fillId="0" borderId="0" xfId="2" applyNumberFormat="1" applyFont="1" applyAlignment="1">
      <alignment horizontal="right" vertical="center"/>
    </xf>
    <xf numFmtId="173" fontId="10" fillId="0" borderId="0" xfId="2" applyNumberFormat="1" applyFont="1" applyAlignment="1">
      <alignment horizontal="left" vertical="center"/>
    </xf>
    <xf numFmtId="164" fontId="10" fillId="0" borderId="0" xfId="2" applyNumberFormat="1" applyFont="1" applyAlignment="1">
      <alignment horizontal="left" vertical="center"/>
    </xf>
    <xf numFmtId="165" fontId="10" fillId="0" borderId="0" xfId="2" applyNumberFormat="1" applyFont="1" applyAlignment="1">
      <alignment horizontal="center" vertical="center"/>
    </xf>
    <xf numFmtId="166" fontId="10" fillId="0" borderId="0" xfId="2" applyNumberFormat="1" applyFont="1" applyAlignment="1">
      <alignment horizontal="right" vertical="center"/>
    </xf>
    <xf numFmtId="174" fontId="10" fillId="0" borderId="0" xfId="2" applyNumberFormat="1" applyFont="1" applyAlignment="1">
      <alignment horizontal="left" vertical="center"/>
    </xf>
    <xf numFmtId="175" fontId="10" fillId="0" borderId="0" xfId="2" applyNumberFormat="1" applyFont="1" applyAlignment="1">
      <alignment horizontal="right" vertical="center"/>
    </xf>
    <xf numFmtId="176" fontId="10" fillId="0" borderId="0" xfId="2" applyNumberFormat="1" applyFont="1" applyAlignment="1">
      <alignment horizontal="left" vertical="center"/>
    </xf>
    <xf numFmtId="0" fontId="10" fillId="0" borderId="0" xfId="2" applyNumberFormat="1" applyFont="1" applyAlignment="1">
      <alignment horizontal="right" vertical="center"/>
    </xf>
    <xf numFmtId="0" fontId="10" fillId="0" borderId="0" xfId="2" applyNumberFormat="1" applyFont="1" applyAlignment="1">
      <alignment horizontal="left" vertical="center"/>
    </xf>
    <xf numFmtId="177" fontId="10" fillId="0" borderId="0" xfId="2" applyNumberFormat="1" applyFont="1" applyAlignment="1">
      <alignment horizontal="center" vertical="center"/>
    </xf>
    <xf numFmtId="169" fontId="16" fillId="0" borderId="0" xfId="3" applyNumberFormat="1" applyFont="1" applyFill="1" applyBorder="1" applyAlignment="1" applyProtection="1">
      <alignment horizontal="right" vertical="center"/>
    </xf>
    <xf numFmtId="170" fontId="16" fillId="0" borderId="0" xfId="3" applyNumberFormat="1" applyFont="1" applyFill="1" applyBorder="1" applyAlignment="1" applyProtection="1">
      <alignment horizontal="left" vertical="center"/>
    </xf>
    <xf numFmtId="169" fontId="17" fillId="0" borderId="0" xfId="3" applyNumberFormat="1" applyFont="1" applyFill="1" applyBorder="1" applyAlignment="1" applyProtection="1">
      <alignment horizontal="right" vertical="center"/>
    </xf>
    <xf numFmtId="170" fontId="17" fillId="0" borderId="0" xfId="3" applyNumberFormat="1" applyFont="1" applyFill="1" applyBorder="1" applyAlignment="1" applyProtection="1">
      <alignment horizontal="left" vertical="center"/>
    </xf>
    <xf numFmtId="191" fontId="10" fillId="0" borderId="0" xfId="0" applyNumberFormat="1" applyFont="1" applyAlignment="1">
      <alignment horizontal="left" vertical="center"/>
    </xf>
    <xf numFmtId="168" fontId="10" fillId="0" borderId="0" xfId="2" applyNumberFormat="1" applyFont="1" applyAlignment="1">
      <alignment horizontal="center" vertical="center"/>
    </xf>
    <xf numFmtId="191" fontId="10" fillId="0" borderId="0" xfId="2" applyNumberFormat="1" applyFont="1" applyAlignment="1">
      <alignment horizontal="left" vertical="center"/>
    </xf>
    <xf numFmtId="166" fontId="18" fillId="0" borderId="0" xfId="0" applyNumberFormat="1" applyFont="1" applyAlignment="1">
      <alignment horizontal="center" vertical="center"/>
    </xf>
    <xf numFmtId="167" fontId="18" fillId="0" borderId="0" xfId="0" applyNumberFormat="1" applyFont="1" applyAlignment="1">
      <alignment horizontal="center" vertical="center"/>
    </xf>
    <xf numFmtId="189" fontId="18" fillId="0" borderId="0" xfId="0" applyNumberFormat="1" applyFont="1" applyAlignment="1">
      <alignment horizontal="center" vertical="center"/>
    </xf>
    <xf numFmtId="168" fontId="18" fillId="0" borderId="0" xfId="0" applyNumberFormat="1" applyFont="1" applyAlignment="1">
      <alignment horizontal="center" vertical="center"/>
    </xf>
    <xf numFmtId="169" fontId="18" fillId="0" borderId="0" xfId="0" applyNumberFormat="1" applyFont="1" applyAlignment="1">
      <alignment horizontal="right" vertical="center"/>
    </xf>
    <xf numFmtId="170" fontId="18" fillId="0" borderId="0" xfId="0" applyNumberFormat="1" applyFont="1" applyAlignment="1">
      <alignment horizontal="left" vertical="center"/>
    </xf>
    <xf numFmtId="171" fontId="18" fillId="0" borderId="0" xfId="0" applyNumberFormat="1" applyFont="1" applyAlignment="1">
      <alignment horizontal="center" vertical="center"/>
    </xf>
    <xf numFmtId="172" fontId="18" fillId="0" borderId="0" xfId="0" applyNumberFormat="1" applyFont="1" applyAlignment="1">
      <alignment horizontal="right" vertical="center"/>
    </xf>
    <xf numFmtId="173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left" vertical="center"/>
    </xf>
    <xf numFmtId="191" fontId="18" fillId="0" borderId="0" xfId="0" applyNumberFormat="1" applyFont="1" applyAlignment="1">
      <alignment horizontal="left" vertical="center"/>
    </xf>
    <xf numFmtId="171" fontId="7" fillId="0" borderId="0" xfId="0" applyNumberFormat="1" applyFont="1" applyAlignment="1">
      <alignment horizontal="center" vertical="center"/>
    </xf>
    <xf numFmtId="0" fontId="2" fillId="0" borderId="0" xfId="4" applyFont="1"/>
    <xf numFmtId="190" fontId="2" fillId="0" borderId="5" xfId="0" applyNumberFormat="1" applyFont="1" applyBorder="1"/>
    <xf numFmtId="190" fontId="2" fillId="0" borderId="5" xfId="0" applyNumberFormat="1" applyFont="1" applyBorder="1" applyAlignment="1">
      <alignment horizontal="center"/>
    </xf>
    <xf numFmtId="190" fontId="0" fillId="0" borderId="0" xfId="0" applyNumberFormat="1"/>
    <xf numFmtId="19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5" applyFont="1"/>
    <xf numFmtId="0" fontId="1" fillId="0" borderId="0" xfId="5"/>
    <xf numFmtId="0" fontId="3" fillId="0" borderId="0" xfId="5" applyFont="1"/>
    <xf numFmtId="0" fontId="1" fillId="0" borderId="0" xfId="5" applyAlignment="1">
      <alignment horizontal="right"/>
    </xf>
    <xf numFmtId="0" fontId="3" fillId="0" borderId="0" xfId="5" applyFont="1" applyAlignment="1">
      <alignment horizontal="right"/>
    </xf>
    <xf numFmtId="0" fontId="1" fillId="0" borderId="0" xfId="0" applyNumberFormat="1" applyFont="1"/>
    <xf numFmtId="0" fontId="0" fillId="0" borderId="0" xfId="5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92" fontId="0" fillId="0" borderId="1" xfId="0" applyNumberFormat="1" applyFont="1" applyBorder="1" applyAlignment="1">
      <alignment horizontal="center"/>
    </xf>
    <xf numFmtId="190" fontId="0" fillId="0" borderId="0" xfId="0" applyNumberFormat="1" applyFont="1"/>
    <xf numFmtId="0" fontId="0" fillId="0" borderId="6" xfId="0" applyNumberFormat="1" applyFont="1" applyBorder="1" applyAlignment="1">
      <alignment horizontal="left"/>
    </xf>
    <xf numFmtId="0" fontId="0" fillId="0" borderId="6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192" fontId="0" fillId="0" borderId="6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left"/>
    </xf>
    <xf numFmtId="2" fontId="0" fillId="0" borderId="0" xfId="0" applyNumberFormat="1" applyFont="1" applyAlignment="1">
      <alignment horizontal="center"/>
    </xf>
    <xf numFmtId="192" fontId="0" fillId="0" borderId="0" xfId="0" applyNumberFormat="1" applyFont="1" applyAlignment="1">
      <alignment horizontal="center"/>
    </xf>
    <xf numFmtId="0" fontId="0" fillId="0" borderId="5" xfId="0" applyNumberFormat="1" applyFont="1" applyBorder="1" applyAlignment="1">
      <alignment horizontal="left"/>
    </xf>
    <xf numFmtId="2" fontId="0" fillId="0" borderId="5" xfId="0" applyNumberFormat="1" applyFont="1" applyBorder="1" applyAlignment="1">
      <alignment horizontal="center"/>
    </xf>
    <xf numFmtId="192" fontId="0" fillId="0" borderId="5" xfId="0" applyNumberFormat="1" applyFont="1" applyBorder="1" applyAlignment="1">
      <alignment horizontal="center"/>
    </xf>
    <xf numFmtId="190" fontId="2" fillId="0" borderId="0" xfId="0" applyNumberFormat="1" applyFont="1"/>
  </cellXfs>
  <cellStyles count="6">
    <cellStyle name="Normal_Appendix_TableA1_ArData" xfId="3"/>
    <cellStyle name="Standard" xfId="0" builtinId="0"/>
    <cellStyle name="Standard 2" xfId="2"/>
    <cellStyle name="Standard 59" xfId="1"/>
    <cellStyle name="Standard 60" xfId="4"/>
    <cellStyle name="Standard 6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Y670"/>
  <sheetViews>
    <sheetView workbookViewId="0">
      <selection activeCell="D12" sqref="D12"/>
    </sheetView>
  </sheetViews>
  <sheetFormatPr baseColWidth="10" defaultColWidth="8.81640625" defaultRowHeight="14.5"/>
  <cols>
    <col min="1" max="1" width="18.81640625" style="5" customWidth="1"/>
    <col min="2" max="2" width="8.81640625" style="5"/>
    <col min="3" max="3" width="8.81640625" style="6"/>
    <col min="4" max="15" width="8.81640625" style="5"/>
    <col min="16" max="16" width="14.54296875" style="5" customWidth="1"/>
    <col min="17" max="17" width="8.81640625" style="5"/>
    <col min="18" max="18" width="8.81640625" style="6"/>
    <col min="19" max="19" width="8.81640625" style="5"/>
    <col min="20" max="20" width="10.81640625" style="5" customWidth="1"/>
    <col min="21" max="21" width="8.81640625" style="5"/>
    <col min="22" max="22" width="14" style="5" bestFit="1" customWidth="1"/>
    <col min="23" max="16384" width="8.81640625" style="5"/>
  </cols>
  <sheetData>
    <row r="1" spans="1:25" s="2" customFormat="1" ht="15" thickBot="1">
      <c r="A1" s="1" t="s">
        <v>388</v>
      </c>
      <c r="C1" s="3"/>
      <c r="R1" s="3"/>
    </row>
    <row r="2" spans="1:25" ht="15" thickTop="1">
      <c r="A2" s="4"/>
    </row>
    <row r="3" spans="1:25" ht="15" thickBot="1"/>
    <row r="4" spans="1:25" s="6" customFormat="1">
      <c r="A4" s="7" t="s">
        <v>0</v>
      </c>
      <c r="B4" s="7"/>
      <c r="C4" s="8"/>
      <c r="D4" s="9" t="s">
        <v>1</v>
      </c>
      <c r="E4" s="9" t="s">
        <v>2</v>
      </c>
      <c r="F4" s="9" t="s">
        <v>3</v>
      </c>
      <c r="G4" s="9" t="s">
        <v>4</v>
      </c>
      <c r="H4" s="9" t="s">
        <v>5</v>
      </c>
      <c r="I4" s="10" t="s">
        <v>6</v>
      </c>
      <c r="J4" s="11" t="s">
        <v>7</v>
      </c>
      <c r="K4" s="12" t="s">
        <v>8</v>
      </c>
      <c r="L4" s="12" t="s">
        <v>9</v>
      </c>
      <c r="M4" s="13" t="s">
        <v>10</v>
      </c>
      <c r="N4" s="14" t="s">
        <v>7</v>
      </c>
      <c r="P4" s="7" t="s">
        <v>11</v>
      </c>
      <c r="Q4" s="7"/>
      <c r="R4" s="8"/>
      <c r="S4" s="13" t="s">
        <v>12</v>
      </c>
      <c r="T4" s="14" t="s">
        <v>7</v>
      </c>
      <c r="U4" s="13" t="s">
        <v>13</v>
      </c>
      <c r="V4" s="14" t="s">
        <v>7</v>
      </c>
      <c r="W4" s="15"/>
      <c r="X4" s="15"/>
      <c r="Y4" s="8" t="s">
        <v>14</v>
      </c>
    </row>
    <row r="5" spans="1:25" s="6" customFormat="1" ht="15" thickBot="1">
      <c r="A5" s="16"/>
      <c r="B5" s="16"/>
      <c r="C5" s="17"/>
      <c r="D5" s="17"/>
      <c r="E5" s="17"/>
      <c r="F5" s="17"/>
      <c r="G5" s="17"/>
      <c r="H5" s="17"/>
      <c r="I5" s="18" t="s">
        <v>15</v>
      </c>
      <c r="J5" s="18"/>
      <c r="K5" s="19" t="s">
        <v>16</v>
      </c>
      <c r="L5" s="19" t="s">
        <v>16</v>
      </c>
      <c r="M5" s="17"/>
      <c r="N5" s="17"/>
      <c r="P5" s="16"/>
      <c r="Q5" s="16"/>
      <c r="R5" s="20"/>
      <c r="S5" s="21"/>
      <c r="T5" s="22"/>
      <c r="U5" s="21"/>
      <c r="V5" s="22"/>
      <c r="W5" s="23"/>
      <c r="X5" s="23"/>
      <c r="Y5" s="20"/>
    </row>
    <row r="6" spans="1:25">
      <c r="A6" s="24"/>
      <c r="B6" s="24"/>
      <c r="C6" s="24"/>
      <c r="D6" s="24"/>
      <c r="E6" s="24"/>
      <c r="F6" s="24"/>
      <c r="G6" s="24"/>
      <c r="H6" s="24"/>
      <c r="I6" s="25"/>
      <c r="J6" s="26"/>
      <c r="K6" s="24"/>
      <c r="L6" s="24"/>
      <c r="M6" s="24"/>
      <c r="N6" s="24"/>
      <c r="P6" s="24"/>
      <c r="Q6" s="24"/>
      <c r="R6" s="24"/>
      <c r="S6" s="24"/>
      <c r="T6" s="24"/>
      <c r="U6" s="24"/>
      <c r="V6" s="26"/>
      <c r="W6" s="26"/>
      <c r="X6" s="24"/>
      <c r="Y6" s="24"/>
    </row>
    <row r="7" spans="1:25">
      <c r="A7" s="27" t="s">
        <v>17</v>
      </c>
      <c r="B7" s="28" t="s">
        <v>18</v>
      </c>
      <c r="C7" s="29" t="s">
        <v>19</v>
      </c>
      <c r="D7" s="30">
        <v>2.2759967845454643E-2</v>
      </c>
      <c r="E7" s="31">
        <v>0.88755460920096374</v>
      </c>
      <c r="F7" s="30">
        <v>0</v>
      </c>
      <c r="G7" s="32">
        <v>61.95701337854014</v>
      </c>
      <c r="H7" s="32">
        <v>99.180378588555513</v>
      </c>
      <c r="I7" s="33">
        <v>5.1525397497006082</v>
      </c>
      <c r="J7" s="34">
        <v>3.1350020590053054E-2</v>
      </c>
      <c r="K7" s="35">
        <v>93.540911509042829</v>
      </c>
      <c r="L7" s="35">
        <v>4.9142080524904168</v>
      </c>
      <c r="M7" s="36">
        <v>30.016762322666256</v>
      </c>
      <c r="N7" s="37">
        <v>0.77177135261500807</v>
      </c>
      <c r="P7" s="27" t="s">
        <v>17</v>
      </c>
      <c r="Q7" s="28">
        <v>12</v>
      </c>
      <c r="R7" s="29">
        <v>4</v>
      </c>
      <c r="S7" s="38">
        <v>0.58463473235626162</v>
      </c>
      <c r="T7" s="39">
        <v>3.1071410335751009E-3</v>
      </c>
      <c r="U7" s="40">
        <v>2.1476612548230654E-4</v>
      </c>
      <c r="V7" s="41">
        <v>8.9608600784826269E-6</v>
      </c>
      <c r="W7" s="42"/>
      <c r="X7" s="43"/>
      <c r="Y7" s="44">
        <v>2.2580204296794967E-2</v>
      </c>
    </row>
    <row r="8" spans="1:25">
      <c r="A8" s="27" t="s">
        <v>20</v>
      </c>
      <c r="B8" s="28" t="s">
        <v>18</v>
      </c>
      <c r="C8" s="29" t="s">
        <v>19</v>
      </c>
      <c r="D8" s="30">
        <v>0.10554717684961397</v>
      </c>
      <c r="E8" s="31">
        <v>0.91910474749750459</v>
      </c>
      <c r="F8" s="30">
        <v>0</v>
      </c>
      <c r="G8" s="32">
        <v>67.522368663157323</v>
      </c>
      <c r="H8" s="32">
        <v>108.02026716272894</v>
      </c>
      <c r="I8" s="33">
        <v>5.1492506482813631</v>
      </c>
      <c r="J8" s="34">
        <v>3.820911512120391E-2</v>
      </c>
      <c r="K8" s="35">
        <v>77.383680111824944</v>
      </c>
      <c r="L8" s="35">
        <v>5.3556320699384363</v>
      </c>
      <c r="M8" s="36">
        <v>31.590108313782242</v>
      </c>
      <c r="N8" s="37">
        <v>0.74963203644576548</v>
      </c>
      <c r="P8" s="27" t="s">
        <v>20</v>
      </c>
      <c r="Q8" s="28">
        <v>12</v>
      </c>
      <c r="R8" s="29">
        <v>4</v>
      </c>
      <c r="S8" s="38">
        <v>0.48391881054744784</v>
      </c>
      <c r="T8" s="39">
        <v>2.3282246280221159E-3</v>
      </c>
      <c r="U8" s="40">
        <v>7.5643472361738092E-4</v>
      </c>
      <c r="V8" s="41">
        <v>1.3951767673436032E-5</v>
      </c>
      <c r="W8" s="42"/>
      <c r="X8" s="43"/>
      <c r="Y8" s="44">
        <v>5.3109924176997489E-2</v>
      </c>
    </row>
    <row r="9" spans="1:25">
      <c r="A9" s="27" t="s">
        <v>21</v>
      </c>
      <c r="B9" s="28" t="s">
        <v>18</v>
      </c>
      <c r="C9" s="29" t="s">
        <v>19</v>
      </c>
      <c r="D9" s="30">
        <v>8.3949496475816662E-2</v>
      </c>
      <c r="E9" s="31">
        <v>0.91399871927032383</v>
      </c>
      <c r="F9" s="30">
        <v>0</v>
      </c>
      <c r="G9" s="32">
        <v>66.609117819760897</v>
      </c>
      <c r="H9" s="32">
        <v>107.0079899108552</v>
      </c>
      <c r="I9" s="33">
        <v>5.1709032064339411</v>
      </c>
      <c r="J9" s="34">
        <v>3.7353697058813716E-2</v>
      </c>
      <c r="K9" s="35">
        <v>80.987367837790202</v>
      </c>
      <c r="L9" s="35">
        <v>5.2831962890020225</v>
      </c>
      <c r="M9" s="36">
        <v>31.336937414270121</v>
      </c>
      <c r="N9" s="37">
        <v>0.59942141273038929</v>
      </c>
      <c r="P9" s="27" t="s">
        <v>21</v>
      </c>
      <c r="Q9" s="28">
        <v>12</v>
      </c>
      <c r="R9" s="29">
        <v>4</v>
      </c>
      <c r="S9" s="38">
        <v>0.50433961960562057</v>
      </c>
      <c r="T9" s="39">
        <v>2.4515073146003435E-3</v>
      </c>
      <c r="U9" s="40">
        <v>6.3563455731785793E-4</v>
      </c>
      <c r="V9" s="41">
        <v>1.3861161189447571E-5</v>
      </c>
      <c r="W9" s="42"/>
      <c r="X9" s="43"/>
      <c r="Y9" s="44">
        <v>4.7882583554111381E-2</v>
      </c>
    </row>
    <row r="10" spans="1:25">
      <c r="A10" s="27" t="s">
        <v>22</v>
      </c>
      <c r="B10" s="28" t="s">
        <v>18</v>
      </c>
      <c r="C10" s="29" t="s">
        <v>19</v>
      </c>
      <c r="D10" s="30">
        <v>7.5033541612415142E-2</v>
      </c>
      <c r="E10" s="31">
        <v>0.89366813200359219</v>
      </c>
      <c r="F10" s="30">
        <v>9.3470204071584526E-5</v>
      </c>
      <c r="G10" s="32">
        <v>56.459777564070684</v>
      </c>
      <c r="H10" s="32">
        <v>90.61087042749223</v>
      </c>
      <c r="I10" s="33">
        <v>5.1656579580367028</v>
      </c>
      <c r="J10" s="34">
        <v>3.8485587105468622E-2</v>
      </c>
      <c r="K10" s="35">
        <v>80.143035867457229</v>
      </c>
      <c r="L10" s="35">
        <v>4.478187027060204</v>
      </c>
      <c r="M10" s="36">
        <v>27.166353462912571</v>
      </c>
      <c r="N10" s="37">
        <v>0.60455525506946939</v>
      </c>
      <c r="P10" s="27" t="s">
        <v>22</v>
      </c>
      <c r="Q10" s="28">
        <v>12</v>
      </c>
      <c r="R10" s="29">
        <v>4</v>
      </c>
      <c r="S10" s="38">
        <v>0.49958708476703995</v>
      </c>
      <c r="T10" s="39">
        <v>2.4734273751623238E-3</v>
      </c>
      <c r="U10" s="40">
        <v>6.6393793831996423E-4</v>
      </c>
      <c r="V10" s="41">
        <v>1.4282605467865223E-5</v>
      </c>
      <c r="W10" s="42"/>
      <c r="X10" s="43"/>
      <c r="Y10" s="44">
        <v>4.9390874466519873E-2</v>
      </c>
    </row>
    <row r="11" spans="1:25">
      <c r="A11" s="27" t="s">
        <v>23</v>
      </c>
      <c r="B11" s="28" t="s">
        <v>18</v>
      </c>
      <c r="C11" s="29" t="s">
        <v>19</v>
      </c>
      <c r="D11" s="30">
        <v>3.3355238626584995E-2</v>
      </c>
      <c r="E11" s="31">
        <v>0.74687966450593735</v>
      </c>
      <c r="F11" s="30">
        <v>3.9316588138241671E-3</v>
      </c>
      <c r="G11" s="32">
        <v>57.843973879885517</v>
      </c>
      <c r="H11" s="32">
        <v>92.504209758110079</v>
      </c>
      <c r="I11" s="33">
        <v>5.1474252290639937</v>
      </c>
      <c r="J11" s="34">
        <v>3.0242427414099562E-2</v>
      </c>
      <c r="K11" s="35">
        <v>90.2370088628129</v>
      </c>
      <c r="L11" s="35">
        <v>4.587976513519874</v>
      </c>
      <c r="M11" s="36">
        <v>33.302431369321404</v>
      </c>
      <c r="N11" s="37">
        <v>0.97226585113728781</v>
      </c>
      <c r="P11" s="27" t="s">
        <v>23</v>
      </c>
      <c r="Q11" s="28">
        <v>12</v>
      </c>
      <c r="R11" s="29">
        <v>4</v>
      </c>
      <c r="S11" s="38">
        <v>0.56453661444185543</v>
      </c>
      <c r="T11" s="39">
        <v>2.7289168572815397E-3</v>
      </c>
      <c r="U11" s="40">
        <v>3.2553526711795417E-4</v>
      </c>
      <c r="V11" s="41">
        <v>9.61939194405244E-6</v>
      </c>
      <c r="W11" s="42"/>
      <c r="X11" s="43"/>
      <c r="Y11" s="44">
        <v>3.5094057344851923E-2</v>
      </c>
    </row>
    <row r="12" spans="1:25">
      <c r="A12" s="27" t="s">
        <v>24</v>
      </c>
      <c r="B12" s="28" t="s">
        <v>18</v>
      </c>
      <c r="C12" s="29" t="s">
        <v>19</v>
      </c>
      <c r="D12" s="30">
        <v>2.267569738947026E-2</v>
      </c>
      <c r="E12" s="31">
        <v>0.96394609415392085</v>
      </c>
      <c r="F12" s="30">
        <v>0</v>
      </c>
      <c r="G12" s="32">
        <v>59.247215938805965</v>
      </c>
      <c r="H12" s="32">
        <v>94.966063231692388</v>
      </c>
      <c r="I12" s="33">
        <v>5.1592402947428351</v>
      </c>
      <c r="J12" s="34">
        <v>2.9718616759648063E-2</v>
      </c>
      <c r="K12" s="35">
        <v>93.298747394013859</v>
      </c>
      <c r="L12" s="35">
        <v>4.6992766400028678</v>
      </c>
      <c r="M12" s="36">
        <v>26.429177946976115</v>
      </c>
      <c r="N12" s="37">
        <v>0.59036862135949841</v>
      </c>
      <c r="P12" s="27" t="s">
        <v>24</v>
      </c>
      <c r="Q12" s="28">
        <v>12</v>
      </c>
      <c r="R12" s="29">
        <v>4</v>
      </c>
      <c r="S12" s="38">
        <v>0.58236166528100974</v>
      </c>
      <c r="T12" s="39">
        <v>2.8839299496124598E-3</v>
      </c>
      <c r="U12" s="40">
        <v>2.2288738270469151E-4</v>
      </c>
      <c r="V12" s="41">
        <v>8.7989676270472064E-6</v>
      </c>
      <c r="W12" s="42"/>
      <c r="X12" s="43"/>
      <c r="Y12" s="44">
        <v>2.9006303502567488E-2</v>
      </c>
    </row>
    <row r="13" spans="1:25">
      <c r="A13" s="27" t="s">
        <v>25</v>
      </c>
      <c r="B13" s="28" t="s">
        <v>18</v>
      </c>
      <c r="C13" s="29" t="s">
        <v>19</v>
      </c>
      <c r="D13" s="30">
        <v>3.3968067330302783E-2</v>
      </c>
      <c r="E13" s="31">
        <v>1.2620754245515027</v>
      </c>
      <c r="F13" s="30">
        <v>2.6101090471202446E-3</v>
      </c>
      <c r="G13" s="32">
        <v>64.55792542049646</v>
      </c>
      <c r="H13" s="32">
        <v>103.76188725200318</v>
      </c>
      <c r="I13" s="33">
        <v>5.1733503411945412</v>
      </c>
      <c r="J13" s="34">
        <v>2.9616406298564969E-2</v>
      </c>
      <c r="K13" s="35">
        <v>91.052015408722909</v>
      </c>
      <c r="L13" s="35">
        <v>5.1205030658137689</v>
      </c>
      <c r="M13" s="36">
        <v>21.995442895719464</v>
      </c>
      <c r="N13" s="37">
        <v>0.57535136808610921</v>
      </c>
      <c r="P13" s="27" t="s">
        <v>25</v>
      </c>
      <c r="Q13" s="28">
        <v>12</v>
      </c>
      <c r="R13" s="29">
        <v>4</v>
      </c>
      <c r="S13" s="38">
        <v>0.56677789374050014</v>
      </c>
      <c r="T13" s="39">
        <v>2.8508149015204812E-3</v>
      </c>
      <c r="U13" s="40">
        <v>2.9821822077622222E-4</v>
      </c>
      <c r="V13" s="41">
        <v>7.6890005804950098E-6</v>
      </c>
      <c r="W13" s="42"/>
      <c r="X13" s="43"/>
      <c r="Y13" s="44">
        <v>4.6344645230350194E-2</v>
      </c>
    </row>
    <row r="14" spans="1:25">
      <c r="A14" s="27" t="s">
        <v>26</v>
      </c>
      <c r="B14" s="28" t="s">
        <v>18</v>
      </c>
      <c r="C14" s="29" t="s">
        <v>19</v>
      </c>
      <c r="D14" s="30">
        <v>4.0436825747193074E-2</v>
      </c>
      <c r="E14" s="31">
        <v>0.75279393189402954</v>
      </c>
      <c r="F14" s="30">
        <v>0</v>
      </c>
      <c r="G14" s="32">
        <v>63.914670206734762</v>
      </c>
      <c r="H14" s="32">
        <v>102.78356483854024</v>
      </c>
      <c r="I14" s="33">
        <v>5.1761444284039602</v>
      </c>
      <c r="J14" s="34">
        <v>2.9620261282011229E-2</v>
      </c>
      <c r="K14" s="35">
        <v>89.445963957756391</v>
      </c>
      <c r="L14" s="35">
        <v>5.0694823697069253</v>
      </c>
      <c r="M14" s="36">
        <v>36.508408243605182</v>
      </c>
      <c r="N14" s="37">
        <v>0.97770371344560025</v>
      </c>
      <c r="P14" s="27" t="s">
        <v>26</v>
      </c>
      <c r="Q14" s="28">
        <v>12</v>
      </c>
      <c r="R14" s="29">
        <v>4</v>
      </c>
      <c r="S14" s="38">
        <v>0.55647468813106804</v>
      </c>
      <c r="T14" s="39">
        <v>2.6947632473690673E-3</v>
      </c>
      <c r="U14" s="40">
        <v>3.5206424321514439E-4</v>
      </c>
      <c r="V14" s="41">
        <v>8.5455859739091948E-6</v>
      </c>
      <c r="W14" s="42"/>
      <c r="X14" s="43"/>
      <c r="Y14" s="44">
        <v>4.3481211631362357E-2</v>
      </c>
    </row>
    <row r="15" spans="1:25">
      <c r="A15" s="27" t="s">
        <v>27</v>
      </c>
      <c r="B15" s="28" t="s">
        <v>18</v>
      </c>
      <c r="C15" s="29" t="s">
        <v>19</v>
      </c>
      <c r="D15" s="30">
        <v>3.2729499805394503E-2</v>
      </c>
      <c r="E15" s="31">
        <v>0.80162137868024286</v>
      </c>
      <c r="F15" s="30">
        <v>1.044576042817439E-4</v>
      </c>
      <c r="G15" s="32">
        <v>61.928455866116074</v>
      </c>
      <c r="H15" s="32">
        <v>99.402863116056565</v>
      </c>
      <c r="I15" s="33">
        <v>5.1664597902979672</v>
      </c>
      <c r="J15" s="34">
        <v>2.8295234247131748E-2</v>
      </c>
      <c r="K15" s="35">
        <v>91.005060761526934</v>
      </c>
      <c r="L15" s="35">
        <v>4.9119429730448338</v>
      </c>
      <c r="M15" s="36">
        <v>33.21921886149196</v>
      </c>
      <c r="N15" s="37">
        <v>0.85013278185020735</v>
      </c>
      <c r="P15" s="27" t="s">
        <v>27</v>
      </c>
      <c r="Q15" s="28">
        <v>12</v>
      </c>
      <c r="R15" s="29">
        <v>4</v>
      </c>
      <c r="S15" s="38">
        <v>0.56724243320918222</v>
      </c>
      <c r="T15" s="39">
        <v>2.7763061798726485E-3</v>
      </c>
      <c r="U15" s="40">
        <v>2.9979047350168976E-4</v>
      </c>
      <c r="V15" s="41">
        <v>6.8165218928982523E-6</v>
      </c>
      <c r="W15" s="42"/>
      <c r="X15" s="43"/>
      <c r="Y15" s="44">
        <v>4.9642732389755362E-2</v>
      </c>
    </row>
    <row r="16" spans="1:25">
      <c r="A16" s="27" t="s">
        <v>28</v>
      </c>
      <c r="B16" s="28" t="s">
        <v>18</v>
      </c>
      <c r="C16" s="29" t="s">
        <v>19</v>
      </c>
      <c r="D16" s="30">
        <v>2.9086514267456023E-2</v>
      </c>
      <c r="E16" s="31">
        <v>0.83724010583566022</v>
      </c>
      <c r="F16" s="30">
        <v>6.3856143891997692E-3</v>
      </c>
      <c r="G16" s="32">
        <v>66.258367840879487</v>
      </c>
      <c r="H16" s="32">
        <v>106.54589265396517</v>
      </c>
      <c r="I16" s="33">
        <v>5.1758213655373977</v>
      </c>
      <c r="J16" s="34">
        <v>2.8004816202269668E-2</v>
      </c>
      <c r="K16" s="35">
        <v>92.418003677559653</v>
      </c>
      <c r="L16" s="35">
        <v>5.2553760588676424</v>
      </c>
      <c r="M16" s="36">
        <v>34.029781866625754</v>
      </c>
      <c r="N16" s="37">
        <v>0.82323280588983194</v>
      </c>
      <c r="P16" s="27" t="s">
        <v>28</v>
      </c>
      <c r="Q16" s="28">
        <v>12</v>
      </c>
      <c r="R16" s="29">
        <v>4</v>
      </c>
      <c r="S16" s="38">
        <v>0.57500988881280113</v>
      </c>
      <c r="T16" s="39">
        <v>2.7776278551990947E-3</v>
      </c>
      <c r="U16" s="40">
        <v>2.5242145075241322E-4</v>
      </c>
      <c r="V16" s="41">
        <v>7.036949830852227E-6</v>
      </c>
      <c r="W16" s="42"/>
      <c r="X16" s="43"/>
      <c r="Y16" s="44">
        <v>3.7924600782466247E-2</v>
      </c>
    </row>
    <row r="17" spans="1:25">
      <c r="A17" s="45" t="s">
        <v>29</v>
      </c>
      <c r="B17" s="46" t="s">
        <v>18</v>
      </c>
      <c r="C17" s="29"/>
      <c r="D17" s="47">
        <v>0.19386346231474361</v>
      </c>
      <c r="E17" s="48">
        <v>1.0799932753275936</v>
      </c>
      <c r="F17" s="47">
        <v>5.0562671227176474E-3</v>
      </c>
      <c r="G17" s="49">
        <v>49.169280023078365</v>
      </c>
      <c r="H17" s="49">
        <v>79.447576390490298</v>
      </c>
      <c r="I17" s="50">
        <v>5.2007639655279032</v>
      </c>
      <c r="J17" s="51">
        <v>7.4025398028506481E-2</v>
      </c>
      <c r="K17" s="52">
        <v>57.834846279535874</v>
      </c>
      <c r="L17" s="52">
        <v>3.8999309141692726</v>
      </c>
      <c r="M17" s="53">
        <v>19.57677968273503</v>
      </c>
      <c r="N17" s="54">
        <v>0.48815828767816738</v>
      </c>
      <c r="P17" s="45" t="s">
        <v>29</v>
      </c>
      <c r="Q17" s="46">
        <v>12</v>
      </c>
      <c r="R17" s="29"/>
      <c r="S17" s="55">
        <v>0.3580440721406899</v>
      </c>
      <c r="T17" s="56">
        <v>1.7331691841483978E-3</v>
      </c>
      <c r="U17" s="57">
        <v>1.4116876117340855E-3</v>
      </c>
      <c r="V17" s="58">
        <v>2.5288013442167985E-5</v>
      </c>
      <c r="W17" s="59"/>
      <c r="X17" s="60"/>
      <c r="Y17" s="61">
        <v>5.6433436683148569E-2</v>
      </c>
    </row>
    <row r="18" spans="1:25">
      <c r="A18" s="27" t="s">
        <v>30</v>
      </c>
      <c r="B18" s="28" t="s">
        <v>18</v>
      </c>
      <c r="C18" s="29" t="s">
        <v>19</v>
      </c>
      <c r="D18" s="30">
        <v>5.4792634949520927E-2</v>
      </c>
      <c r="E18" s="31">
        <v>1.2562429154902828</v>
      </c>
      <c r="F18" s="30">
        <v>4.3650436361383901E-3</v>
      </c>
      <c r="G18" s="32">
        <v>77.645607343461677</v>
      </c>
      <c r="H18" s="32">
        <v>125.10458846715566</v>
      </c>
      <c r="I18" s="33">
        <v>5.1860706755256274</v>
      </c>
      <c r="J18" s="34">
        <v>2.9969773382444918E-2</v>
      </c>
      <c r="K18" s="35">
        <v>88.394237987847717</v>
      </c>
      <c r="L18" s="35">
        <v>6.1585710485507441</v>
      </c>
      <c r="M18" s="36">
        <v>26.577352792201101</v>
      </c>
      <c r="N18" s="37">
        <v>0.6686299054694238</v>
      </c>
      <c r="P18" s="27" t="s">
        <v>30</v>
      </c>
      <c r="Q18" s="28">
        <v>12</v>
      </c>
      <c r="R18" s="29">
        <v>4</v>
      </c>
      <c r="S18" s="38">
        <v>0.54887387673472177</v>
      </c>
      <c r="T18" s="39">
        <v>2.6605516422610509E-3</v>
      </c>
      <c r="U18" s="40">
        <v>3.8732707477220126E-4</v>
      </c>
      <c r="V18" s="41">
        <v>8.7015053477139535E-6</v>
      </c>
      <c r="W18" s="42"/>
      <c r="X18" s="43"/>
      <c r="Y18" s="44">
        <v>4.5314534794183708E-2</v>
      </c>
    </row>
    <row r="19" spans="1:25">
      <c r="A19" s="27" t="s">
        <v>31</v>
      </c>
      <c r="B19" s="28" t="s">
        <v>18</v>
      </c>
      <c r="C19" s="29" t="s">
        <v>19</v>
      </c>
      <c r="D19" s="30">
        <v>8.4338330940700187E-2</v>
      </c>
      <c r="E19" s="31">
        <v>0.76247007448435355</v>
      </c>
      <c r="F19" s="30">
        <v>6.1333801532241381E-3</v>
      </c>
      <c r="G19" s="32">
        <v>54.247518005963386</v>
      </c>
      <c r="H19" s="32">
        <v>87.276212128859427</v>
      </c>
      <c r="I19" s="33">
        <v>5.1784406829500034</v>
      </c>
      <c r="J19" s="34">
        <v>3.9284458558182384E-2</v>
      </c>
      <c r="K19" s="35">
        <v>77.576843689126704</v>
      </c>
      <c r="L19" s="35">
        <v>4.3027185346035397</v>
      </c>
      <c r="M19" s="36">
        <v>30.593243621186776</v>
      </c>
      <c r="N19" s="37">
        <v>0.83333785905045066</v>
      </c>
      <c r="P19" s="27" t="s">
        <v>31</v>
      </c>
      <c r="Q19" s="28">
        <v>12</v>
      </c>
      <c r="R19" s="29">
        <v>4</v>
      </c>
      <c r="S19" s="38">
        <v>0.48238769431717959</v>
      </c>
      <c r="T19" s="39">
        <v>2.3531941325192771E-3</v>
      </c>
      <c r="U19" s="40">
        <v>7.4996561134043553E-4</v>
      </c>
      <c r="V19" s="41">
        <v>1.4368921554246278E-5</v>
      </c>
      <c r="W19" s="42"/>
      <c r="X19" s="43"/>
      <c r="Y19" s="44">
        <v>5.5632042525841523E-2</v>
      </c>
    </row>
    <row r="20" spans="1:25">
      <c r="A20" s="27" t="s">
        <v>32</v>
      </c>
      <c r="B20" s="28" t="s">
        <v>18</v>
      </c>
      <c r="C20" s="29" t="s">
        <v>19</v>
      </c>
      <c r="D20" s="30">
        <v>2.6785006358912476E-2</v>
      </c>
      <c r="E20" s="31">
        <v>0.95976286532113142</v>
      </c>
      <c r="F20" s="30">
        <v>0</v>
      </c>
      <c r="G20" s="32">
        <v>58.840781133999698</v>
      </c>
      <c r="H20" s="32">
        <v>94.380892709707851</v>
      </c>
      <c r="I20" s="33">
        <v>5.1628616796061593</v>
      </c>
      <c r="J20" s="34">
        <v>3.0004295931156184E-2</v>
      </c>
      <c r="K20" s="35">
        <v>92.143260631842679</v>
      </c>
      <c r="L20" s="35">
        <v>4.6670396892255877</v>
      </c>
      <c r="M20" s="36">
        <v>26.362278435469698</v>
      </c>
      <c r="N20" s="37">
        <v>0.60785005167530748</v>
      </c>
      <c r="P20" s="27" t="s">
        <v>32</v>
      </c>
      <c r="Q20" s="28">
        <v>12</v>
      </c>
      <c r="R20" s="29">
        <v>4</v>
      </c>
      <c r="S20" s="38">
        <v>0.57474146954250849</v>
      </c>
      <c r="T20" s="39">
        <v>2.9187455545178816E-3</v>
      </c>
      <c r="U20" s="40">
        <v>2.6162898621907458E-4</v>
      </c>
      <c r="V20" s="41">
        <v>8.2786312725429174E-6</v>
      </c>
      <c r="W20" s="42"/>
      <c r="X20" s="43"/>
      <c r="Y20" s="44">
        <v>3.1601891511589743E-2</v>
      </c>
    </row>
    <row r="21" spans="1:25">
      <c r="A21" s="27" t="s">
        <v>33</v>
      </c>
      <c r="B21" s="28" t="s">
        <v>18</v>
      </c>
      <c r="C21" s="29" t="s">
        <v>19</v>
      </c>
      <c r="D21" s="30">
        <v>2.223765307820012E-2</v>
      </c>
      <c r="E21" s="31">
        <v>0.79938288107871325</v>
      </c>
      <c r="F21" s="30">
        <v>1.754873560719533E-3</v>
      </c>
      <c r="G21" s="32">
        <v>70.285395611382654</v>
      </c>
      <c r="H21" s="32">
        <v>112.87385933674679</v>
      </c>
      <c r="I21" s="33">
        <v>5.1690696317910216</v>
      </c>
      <c r="J21" s="34">
        <v>2.6877416587145795E-2</v>
      </c>
      <c r="K21" s="35">
        <v>94.396990348186478</v>
      </c>
      <c r="L21" s="35">
        <v>5.5747854560976204</v>
      </c>
      <c r="M21" s="36">
        <v>37.807564845660721</v>
      </c>
      <c r="N21" s="37">
        <v>0.90972969829697692</v>
      </c>
      <c r="P21" s="27" t="s">
        <v>33</v>
      </c>
      <c r="Q21" s="28">
        <v>12</v>
      </c>
      <c r="R21" s="29">
        <v>4</v>
      </c>
      <c r="S21" s="38">
        <v>0.5880976744873011</v>
      </c>
      <c r="T21" s="39">
        <v>2.8562689790288497E-3</v>
      </c>
      <c r="U21" s="40">
        <v>1.8606869816390289E-4</v>
      </c>
      <c r="V21" s="41">
        <v>5.3979361050788643E-6</v>
      </c>
      <c r="W21" s="42"/>
      <c r="X21" s="43"/>
      <c r="Y21" s="44">
        <v>3.6060238514821326E-2</v>
      </c>
    </row>
    <row r="22" spans="1:25">
      <c r="A22" s="27" t="s">
        <v>34</v>
      </c>
      <c r="B22" s="28" t="s">
        <v>18</v>
      </c>
      <c r="C22" s="29" t="s">
        <v>19</v>
      </c>
      <c r="D22" s="30">
        <v>3.3409427344117205E-2</v>
      </c>
      <c r="E22" s="31">
        <v>1.0089177953934956</v>
      </c>
      <c r="F22" s="30">
        <v>2.9043897086801786E-3</v>
      </c>
      <c r="G22" s="32">
        <v>71.695505039160594</v>
      </c>
      <c r="H22" s="32">
        <v>115.25214378780669</v>
      </c>
      <c r="I22" s="33">
        <v>5.1741686523851413</v>
      </c>
      <c r="J22" s="34">
        <v>2.9347061122863255E-2</v>
      </c>
      <c r="K22" s="35">
        <v>91.989388398765541</v>
      </c>
      <c r="L22" s="35">
        <v>5.686630277644154</v>
      </c>
      <c r="M22" s="36">
        <v>30.556569928291513</v>
      </c>
      <c r="N22" s="37">
        <v>0.62101210171432775</v>
      </c>
      <c r="P22" s="27" t="s">
        <v>34</v>
      </c>
      <c r="Q22" s="28">
        <v>12</v>
      </c>
      <c r="R22" s="29">
        <v>4</v>
      </c>
      <c r="S22" s="38">
        <v>0.5725249651403167</v>
      </c>
      <c r="T22" s="39">
        <v>2.9019597048921589E-3</v>
      </c>
      <c r="U22" s="40">
        <v>2.667912195485748E-4</v>
      </c>
      <c r="V22" s="41">
        <v>7.2268944270482762E-6</v>
      </c>
      <c r="W22" s="42"/>
      <c r="X22" s="43"/>
      <c r="Y22" s="44">
        <v>4.3778401569492476E-2</v>
      </c>
    </row>
    <row r="23" spans="1:25">
      <c r="A23" s="27" t="s">
        <v>35</v>
      </c>
      <c r="B23" s="28" t="s">
        <v>18</v>
      </c>
      <c r="C23" s="29" t="s">
        <v>19</v>
      </c>
      <c r="D23" s="30">
        <v>3.7097903399601687E-2</v>
      </c>
      <c r="E23" s="31">
        <v>0.83091654167367623</v>
      </c>
      <c r="F23" s="30">
        <v>0</v>
      </c>
      <c r="G23" s="32">
        <v>63.464168606017992</v>
      </c>
      <c r="H23" s="32">
        <v>102.02905522601374</v>
      </c>
      <c r="I23" s="33">
        <v>5.1746229773236943</v>
      </c>
      <c r="J23" s="34">
        <v>2.9818587679032359E-2</v>
      </c>
      <c r="K23" s="35">
        <v>90.163865236793683</v>
      </c>
      <c r="L23" s="35">
        <v>5.0337501987519415</v>
      </c>
      <c r="M23" s="36">
        <v>32.842759930641883</v>
      </c>
      <c r="N23" s="37">
        <v>0.65662404132624319</v>
      </c>
      <c r="P23" s="27" t="s">
        <v>35</v>
      </c>
      <c r="Q23" s="28">
        <v>12</v>
      </c>
      <c r="R23" s="29">
        <v>4</v>
      </c>
      <c r="S23" s="38">
        <v>0.56110840061697465</v>
      </c>
      <c r="T23" s="39">
        <v>2.7388524351024076E-3</v>
      </c>
      <c r="U23" s="40">
        <v>3.2799524046423352E-4</v>
      </c>
      <c r="V23" s="41">
        <v>8.7094959499986347E-6</v>
      </c>
      <c r="W23" s="42"/>
      <c r="X23" s="43"/>
      <c r="Y23" s="44">
        <v>3.9590660767191622E-2</v>
      </c>
    </row>
    <row r="24" spans="1:25">
      <c r="A24" s="27" t="s">
        <v>36</v>
      </c>
      <c r="B24" s="28" t="s">
        <v>18</v>
      </c>
      <c r="C24" s="29" t="s">
        <v>19</v>
      </c>
      <c r="D24" s="30">
        <v>3.4893147098217808E-2</v>
      </c>
      <c r="E24" s="31">
        <v>0.77775794334775272</v>
      </c>
      <c r="F24" s="30">
        <v>3.5866116126774045E-4</v>
      </c>
      <c r="G24" s="32">
        <v>55.655078360757116</v>
      </c>
      <c r="H24" s="32">
        <v>89.429211084965843</v>
      </c>
      <c r="I24" s="33">
        <v>5.1719980812102069</v>
      </c>
      <c r="J24" s="34">
        <v>2.8928933078583449E-2</v>
      </c>
      <c r="K24" s="35">
        <v>89.523414380594886</v>
      </c>
      <c r="L24" s="35">
        <v>4.4143611728248562</v>
      </c>
      <c r="M24" s="36">
        <v>30.770092288758761</v>
      </c>
      <c r="N24" s="37">
        <v>0.73094909964614785</v>
      </c>
      <c r="P24" s="27" t="s">
        <v>36</v>
      </c>
      <c r="Q24" s="28">
        <v>12</v>
      </c>
      <c r="R24" s="29">
        <v>4</v>
      </c>
      <c r="S24" s="38">
        <v>0.55740411868643924</v>
      </c>
      <c r="T24" s="39">
        <v>2.6936524696002818E-3</v>
      </c>
      <c r="U24" s="40">
        <v>3.4946647241076306E-4</v>
      </c>
      <c r="V24" s="41">
        <v>7.8162358081315519E-6</v>
      </c>
      <c r="W24" s="42"/>
      <c r="X24" s="43"/>
      <c r="Y24" s="44">
        <v>4.6630246909361801E-2</v>
      </c>
    </row>
    <row r="25" spans="1:25">
      <c r="A25" s="27" t="s">
        <v>37</v>
      </c>
      <c r="B25" s="28" t="s">
        <v>18</v>
      </c>
      <c r="C25" s="29" t="s">
        <v>19</v>
      </c>
      <c r="D25" s="30">
        <v>4.0100986740854466E-2</v>
      </c>
      <c r="E25" s="31">
        <v>1.008681387111366</v>
      </c>
      <c r="F25" s="30">
        <v>0</v>
      </c>
      <c r="G25" s="32">
        <v>69.142511481076028</v>
      </c>
      <c r="H25" s="32">
        <v>111.33754418877676</v>
      </c>
      <c r="I25" s="33">
        <v>5.1829729068575565</v>
      </c>
      <c r="J25" s="34">
        <v>2.8629154913565644E-2</v>
      </c>
      <c r="K25" s="35">
        <v>90.247178137238208</v>
      </c>
      <c r="L25" s="35">
        <v>5.4841359865710331</v>
      </c>
      <c r="M25" s="36">
        <v>29.475392643068702</v>
      </c>
      <c r="N25" s="37">
        <v>0.7406787657910765</v>
      </c>
      <c r="P25" s="27" t="s">
        <v>37</v>
      </c>
      <c r="Q25" s="28">
        <v>12</v>
      </c>
      <c r="R25" s="29">
        <v>4</v>
      </c>
      <c r="S25" s="38">
        <v>0.56072060927985301</v>
      </c>
      <c r="T25" s="39">
        <v>2.697518923224616E-3</v>
      </c>
      <c r="U25" s="40">
        <v>3.2520441095359087E-4</v>
      </c>
      <c r="V25" s="41">
        <v>7.6191158527086125E-6</v>
      </c>
      <c r="W25" s="42"/>
      <c r="X25" s="43"/>
      <c r="Y25" s="44">
        <v>4.3585549910994385E-2</v>
      </c>
    </row>
    <row r="26" spans="1:25">
      <c r="A26" s="27" t="s">
        <v>38</v>
      </c>
      <c r="B26" s="28" t="s">
        <v>18</v>
      </c>
      <c r="C26" s="29" t="s">
        <v>19</v>
      </c>
      <c r="D26" s="30">
        <v>3.704542234913067E-2</v>
      </c>
      <c r="E26" s="31">
        <v>1.1771598718182825</v>
      </c>
      <c r="F26" s="30">
        <v>2.4523934257031947E-3</v>
      </c>
      <c r="G26" s="32">
        <v>64.328371371797218</v>
      </c>
      <c r="H26" s="32">
        <v>103.33572185406379</v>
      </c>
      <c r="I26" s="33">
        <v>5.170491805109414</v>
      </c>
      <c r="J26" s="34">
        <v>2.9869986509556915E-2</v>
      </c>
      <c r="K26" s="35">
        <v>90.287920526459814</v>
      </c>
      <c r="L26" s="35">
        <v>5.1022956621142503</v>
      </c>
      <c r="M26" s="36">
        <v>23.4982523207713</v>
      </c>
      <c r="N26" s="37">
        <v>0.55204694854672931</v>
      </c>
      <c r="P26" s="27" t="s">
        <v>38</v>
      </c>
      <c r="Q26" s="28">
        <v>12</v>
      </c>
      <c r="R26" s="29">
        <v>4</v>
      </c>
      <c r="S26" s="38">
        <v>0.56233058498642519</v>
      </c>
      <c r="T26" s="39">
        <v>2.7368144235365237E-3</v>
      </c>
      <c r="U26" s="40">
        <v>3.2383493591427816E-4</v>
      </c>
      <c r="V26" s="41">
        <v>8.901327724186293E-6</v>
      </c>
      <c r="W26" s="42"/>
      <c r="X26" s="43"/>
      <c r="Y26" s="44">
        <v>3.7584038897621054E-2</v>
      </c>
    </row>
    <row r="27" spans="1:25" ht="15" thickBot="1">
      <c r="A27" s="62"/>
      <c r="B27" s="62"/>
      <c r="C27" s="62"/>
      <c r="D27" s="62"/>
      <c r="E27" s="62"/>
      <c r="F27" s="62"/>
      <c r="G27" s="62"/>
      <c r="H27" s="62"/>
      <c r="I27" s="63"/>
      <c r="J27" s="64"/>
      <c r="K27" s="62"/>
      <c r="L27" s="62"/>
      <c r="M27" s="62"/>
      <c r="N27" s="62"/>
      <c r="P27" s="62"/>
      <c r="Q27" s="62"/>
      <c r="R27" s="62"/>
      <c r="S27" s="62"/>
      <c r="T27" s="62"/>
      <c r="U27" s="62"/>
      <c r="V27" s="64"/>
      <c r="W27" s="64"/>
      <c r="X27" s="62"/>
      <c r="Y27" s="62"/>
    </row>
    <row r="28" spans="1:25">
      <c r="A28" s="24"/>
      <c r="B28" s="24"/>
      <c r="C28" s="24"/>
      <c r="D28" s="24"/>
      <c r="E28" s="24"/>
      <c r="F28" s="24"/>
      <c r="G28" s="24"/>
      <c r="H28" s="24"/>
      <c r="I28" s="25"/>
      <c r="J28" s="26"/>
      <c r="K28" s="24"/>
      <c r="L28" s="24"/>
      <c r="M28" s="24"/>
      <c r="N28" s="24"/>
      <c r="P28" s="24"/>
      <c r="Q28" s="24"/>
      <c r="R28" s="24"/>
      <c r="S28" s="24"/>
      <c r="T28" s="24"/>
      <c r="U28" s="25"/>
      <c r="V28" s="24"/>
      <c r="W28" s="24"/>
      <c r="X28" s="24"/>
      <c r="Y28" s="24"/>
    </row>
    <row r="29" spans="1:25">
      <c r="A29" s="24"/>
      <c r="B29" s="24"/>
      <c r="C29" s="65" t="s">
        <v>39</v>
      </c>
      <c r="D29" s="66">
        <v>1.0441060005237015</v>
      </c>
      <c r="E29" s="67">
        <v>18.640168358640327</v>
      </c>
      <c r="F29" s="66">
        <v>3.615031882694833E-2</v>
      </c>
      <c r="G29" s="68">
        <v>1260.7731035551421</v>
      </c>
      <c r="H29" s="68">
        <v>2025.2507921145866</v>
      </c>
      <c r="I29" s="69"/>
      <c r="J29" s="70"/>
      <c r="K29" s="71">
        <f>AVERAGE(K18:K26,K7:K16)</f>
        <v>88.643941827650707</v>
      </c>
      <c r="L29" s="24"/>
      <c r="M29" s="24"/>
      <c r="N29" s="24"/>
      <c r="P29" s="24"/>
      <c r="Q29" s="24"/>
      <c r="R29" s="72"/>
      <c r="S29" s="72"/>
      <c r="T29" s="72"/>
      <c r="U29" s="24"/>
      <c r="V29" s="24"/>
      <c r="W29" s="24"/>
      <c r="X29" s="24"/>
      <c r="Y29" s="24"/>
    </row>
    <row r="30" spans="1:25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1:2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P31" s="73"/>
      <c r="Q31" s="73"/>
      <c r="R31" s="73"/>
      <c r="S31" s="73"/>
      <c r="T31" s="73"/>
      <c r="U31" s="73"/>
      <c r="V31" s="73"/>
      <c r="W31" s="73"/>
      <c r="X31" s="73"/>
      <c r="Y31" s="73"/>
    </row>
    <row r="32" spans="1:25" ht="15" thickBot="1">
      <c r="A32" s="24"/>
      <c r="B32" s="24"/>
      <c r="C32" s="24"/>
      <c r="D32" s="73"/>
      <c r="E32" s="73"/>
      <c r="F32" s="24"/>
      <c r="G32" s="24"/>
      <c r="H32" s="24"/>
      <c r="I32" s="24"/>
      <c r="J32" s="24"/>
      <c r="K32" s="24"/>
      <c r="L32" s="24"/>
      <c r="M32" s="24"/>
      <c r="N32" s="24"/>
      <c r="P32" s="24"/>
      <c r="Q32" s="24"/>
      <c r="R32" s="24"/>
      <c r="S32" s="24"/>
      <c r="T32" s="24"/>
      <c r="U32" s="24"/>
      <c r="V32" s="73"/>
      <c r="W32" s="73"/>
      <c r="X32" s="73"/>
      <c r="Y32" s="73"/>
    </row>
    <row r="33" spans="1:25" s="6" customFormat="1">
      <c r="A33" s="7" t="s">
        <v>40</v>
      </c>
      <c r="B33" s="7"/>
      <c r="C33" s="7"/>
      <c r="D33" s="74"/>
      <c r="E33" s="7" t="s">
        <v>41</v>
      </c>
      <c r="F33" s="7"/>
      <c r="G33" s="13" t="s">
        <v>42</v>
      </c>
      <c r="H33" s="14" t="s">
        <v>7</v>
      </c>
      <c r="I33" s="10" t="s">
        <v>6</v>
      </c>
      <c r="J33" s="11" t="s">
        <v>7</v>
      </c>
      <c r="K33" s="75" t="s">
        <v>43</v>
      </c>
      <c r="L33" s="12" t="s">
        <v>9</v>
      </c>
      <c r="M33" s="13" t="s">
        <v>10</v>
      </c>
      <c r="N33" s="14" t="s">
        <v>7</v>
      </c>
      <c r="P33" s="7" t="s">
        <v>41</v>
      </c>
      <c r="Q33" s="7"/>
      <c r="R33" s="76"/>
      <c r="S33" s="13" t="s">
        <v>44</v>
      </c>
      <c r="T33" s="14" t="s">
        <v>7</v>
      </c>
      <c r="U33" s="13" t="s">
        <v>42</v>
      </c>
      <c r="V33" s="14" t="s">
        <v>7</v>
      </c>
      <c r="W33" s="10" t="s">
        <v>6</v>
      </c>
      <c r="X33" s="11" t="s">
        <v>7</v>
      </c>
      <c r="Y33" s="75" t="s">
        <v>43</v>
      </c>
    </row>
    <row r="34" spans="1:25" s="6" customFormat="1" ht="15" thickBot="1">
      <c r="A34" s="16"/>
      <c r="B34" s="16"/>
      <c r="C34" s="16"/>
      <c r="D34" s="74"/>
      <c r="E34" s="16"/>
      <c r="F34" s="16"/>
      <c r="G34" s="21"/>
      <c r="H34" s="22"/>
      <c r="I34" s="18" t="s">
        <v>15</v>
      </c>
      <c r="J34" s="18"/>
      <c r="K34" s="77"/>
      <c r="L34" s="19" t="s">
        <v>45</v>
      </c>
      <c r="M34" s="17"/>
      <c r="N34" s="17"/>
      <c r="P34" s="16"/>
      <c r="Q34" s="16"/>
      <c r="R34" s="19"/>
      <c r="S34" s="21"/>
      <c r="T34" s="22"/>
      <c r="U34" s="21"/>
      <c r="V34" s="22"/>
      <c r="W34" s="18" t="s">
        <v>15</v>
      </c>
      <c r="X34" s="18"/>
      <c r="Y34" s="77"/>
    </row>
    <row r="35" spans="1:25" s="6" customFormat="1">
      <c r="A35" s="24"/>
      <c r="B35" s="24"/>
      <c r="C35" s="24"/>
      <c r="D35" s="73"/>
      <c r="E35" s="24"/>
      <c r="F35" s="24"/>
      <c r="G35" s="24"/>
      <c r="H35" s="24"/>
      <c r="I35" s="25"/>
      <c r="J35" s="26"/>
      <c r="K35" s="26"/>
      <c r="L35" s="24"/>
      <c r="M35" s="24"/>
      <c r="N35" s="24"/>
      <c r="P35" s="73"/>
      <c r="Q35" s="73"/>
      <c r="R35" s="73"/>
      <c r="S35" s="24"/>
      <c r="T35" s="24"/>
      <c r="U35" s="24"/>
      <c r="V35" s="24"/>
      <c r="W35" s="73"/>
      <c r="X35" s="73"/>
      <c r="Y35" s="73"/>
    </row>
    <row r="36" spans="1:25" s="6" customFormat="1">
      <c r="A36" s="78" t="s">
        <v>46</v>
      </c>
      <c r="B36" s="78"/>
      <c r="C36" s="78"/>
      <c r="D36" s="73"/>
      <c r="E36" s="79" t="s">
        <v>47</v>
      </c>
      <c r="F36" s="79"/>
      <c r="G36" s="80">
        <v>1.6060045621698649</v>
      </c>
      <c r="H36" s="81">
        <v>2.1889391322739565E-3</v>
      </c>
      <c r="I36" s="82">
        <v>5.1692894431326577</v>
      </c>
      <c r="J36" s="83">
        <v>2.1813752861708707E-2</v>
      </c>
      <c r="K36" s="84">
        <v>0.4571741967358523</v>
      </c>
      <c r="L36" s="85">
        <v>96.100069085830711</v>
      </c>
      <c r="M36" s="86">
        <v>29.11159646041552</v>
      </c>
      <c r="N36" s="87">
        <v>1.8732708841020584</v>
      </c>
      <c r="P36" s="79" t="s">
        <v>48</v>
      </c>
      <c r="Q36" s="79"/>
      <c r="R36" s="70"/>
      <c r="S36" s="82">
        <v>298.51004635218862</v>
      </c>
      <c r="T36" s="83">
        <v>6.6261507009342564</v>
      </c>
      <c r="U36" s="80">
        <v>1.606048524560256</v>
      </c>
      <c r="V36" s="81">
        <v>4.7632462350534061E-3</v>
      </c>
      <c r="W36" s="82">
        <v>5.1694307464071345</v>
      </c>
      <c r="X36" s="83">
        <v>2.5705201424191731E-2</v>
      </c>
      <c r="Y36" s="84">
        <v>0.48441407339561038</v>
      </c>
    </row>
    <row r="37" spans="1:25" s="6" customFormat="1">
      <c r="A37" s="78" t="s">
        <v>49</v>
      </c>
      <c r="B37" s="78"/>
      <c r="C37" s="78"/>
      <c r="D37" s="73"/>
      <c r="E37" s="79"/>
      <c r="F37" s="79"/>
      <c r="G37" s="88"/>
      <c r="H37" s="89">
        <v>1.3629719266279616E-3</v>
      </c>
      <c r="I37" s="88"/>
      <c r="J37" s="89">
        <v>4.2198745304711134E-3</v>
      </c>
      <c r="K37" s="90">
        <v>0.975026808740453</v>
      </c>
      <c r="L37" s="91">
        <v>19</v>
      </c>
      <c r="M37" s="92"/>
      <c r="N37" s="92"/>
      <c r="P37" s="79"/>
      <c r="Q37" s="79"/>
      <c r="R37" s="70"/>
      <c r="S37" s="88"/>
      <c r="T37" s="89">
        <v>2.2197412723311095E-2</v>
      </c>
      <c r="U37" s="88"/>
      <c r="V37" s="89">
        <v>2.9658171357914644E-3</v>
      </c>
      <c r="W37" s="88"/>
      <c r="X37" s="89">
        <v>4.9725400503831873E-3</v>
      </c>
      <c r="Y37" s="90">
        <v>0.96125934828449711</v>
      </c>
    </row>
    <row r="38" spans="1:25" s="6" customFormat="1">
      <c r="A38" s="78" t="s">
        <v>50</v>
      </c>
      <c r="B38" s="78"/>
      <c r="C38" s="78"/>
      <c r="D38" s="73"/>
      <c r="E38" s="93" t="s">
        <v>51</v>
      </c>
      <c r="F38" s="88"/>
      <c r="G38" s="88"/>
      <c r="H38" s="88"/>
      <c r="I38" s="88"/>
      <c r="J38" s="83">
        <v>0.11004057247329009</v>
      </c>
      <c r="K38" s="84">
        <v>1.6666666666666665</v>
      </c>
      <c r="L38" s="78" t="s">
        <v>52</v>
      </c>
      <c r="M38" s="78"/>
      <c r="N38" s="78"/>
      <c r="P38" s="93" t="s">
        <v>51</v>
      </c>
      <c r="Q38" s="88"/>
      <c r="R38" s="88"/>
      <c r="S38" s="88"/>
      <c r="T38" s="88"/>
      <c r="U38" s="88"/>
      <c r="V38" s="88"/>
      <c r="W38" s="88"/>
      <c r="X38" s="83">
        <v>0.1108804782197563</v>
      </c>
      <c r="Y38" s="69"/>
    </row>
    <row r="39" spans="1:25" s="6" customFormat="1">
      <c r="A39" s="78" t="s">
        <v>53</v>
      </c>
      <c r="B39" s="78"/>
      <c r="C39" s="78"/>
      <c r="D39" s="73"/>
      <c r="E39" s="93" t="s">
        <v>54</v>
      </c>
      <c r="F39" s="88"/>
      <c r="G39" s="88"/>
      <c r="H39" s="88"/>
      <c r="I39" s="88"/>
      <c r="J39" s="83">
        <v>7.0356565238840589E-3</v>
      </c>
      <c r="K39" s="94">
        <v>1</v>
      </c>
      <c r="L39" s="78" t="s">
        <v>55</v>
      </c>
      <c r="M39" s="78"/>
      <c r="N39" s="78"/>
      <c r="P39" s="93" t="s">
        <v>54</v>
      </c>
      <c r="Q39" s="88"/>
      <c r="R39" s="88"/>
      <c r="S39" s="88"/>
      <c r="T39" s="88"/>
      <c r="U39" s="88"/>
      <c r="V39" s="88"/>
      <c r="W39" s="88"/>
      <c r="X39" s="83">
        <v>1.5309956027192886E-2</v>
      </c>
      <c r="Y39" s="69"/>
    </row>
    <row r="40" spans="1:25" s="6" customFormat="1">
      <c r="A40" s="78" t="s">
        <v>56</v>
      </c>
      <c r="B40" s="78"/>
      <c r="C40" s="78"/>
      <c r="D40" s="73"/>
      <c r="E40" s="95"/>
      <c r="F40" s="95"/>
      <c r="G40" s="95"/>
      <c r="H40" s="95"/>
      <c r="I40" s="69"/>
      <c r="J40" s="70"/>
      <c r="K40" s="70"/>
      <c r="L40" s="72"/>
      <c r="M40" s="72"/>
      <c r="N40" s="72"/>
      <c r="P40" s="96"/>
      <c r="Q40" s="96"/>
      <c r="R40" s="96"/>
      <c r="S40" s="96"/>
      <c r="T40" s="96"/>
      <c r="U40" s="96"/>
      <c r="V40" s="96"/>
      <c r="W40" s="96"/>
      <c r="X40" s="96"/>
      <c r="Y40" s="96"/>
    </row>
    <row r="41" spans="1:25" s="6" customFormat="1">
      <c r="A41" s="78" t="s">
        <v>57</v>
      </c>
      <c r="B41" s="78"/>
      <c r="C41" s="78"/>
      <c r="D41" s="73"/>
      <c r="E41" s="79" t="s">
        <v>58</v>
      </c>
      <c r="F41" s="79"/>
      <c r="G41" s="80">
        <v>1.6063562796539375</v>
      </c>
      <c r="H41" s="81">
        <v>2.3327003045453261E-3</v>
      </c>
      <c r="I41" s="82">
        <v>5.1704199280377932</v>
      </c>
      <c r="J41" s="83">
        <v>2.197137893963106E-2</v>
      </c>
      <c r="K41" s="97"/>
      <c r="L41" s="98">
        <v>20</v>
      </c>
      <c r="M41" s="86">
        <v>29.084095384654344</v>
      </c>
      <c r="N41" s="87">
        <v>0.15925546460781956</v>
      </c>
      <c r="P41" s="72"/>
      <c r="Q41" s="72"/>
      <c r="R41" s="72"/>
      <c r="S41" s="72"/>
      <c r="T41" s="72"/>
      <c r="U41" s="72"/>
      <c r="V41" s="72"/>
      <c r="W41" s="72"/>
      <c r="X41" s="72"/>
      <c r="Y41" s="72"/>
    </row>
    <row r="42" spans="1:25" s="6" customFormat="1">
      <c r="A42" s="78" t="s">
        <v>59</v>
      </c>
      <c r="B42" s="78"/>
      <c r="C42" s="78"/>
      <c r="D42" s="73"/>
      <c r="E42" s="79"/>
      <c r="F42" s="79"/>
      <c r="G42" s="88"/>
      <c r="H42" s="89">
        <v>1.4521686963790295E-3</v>
      </c>
      <c r="I42" s="88"/>
      <c r="J42" s="89">
        <v>4.2494380041524669E-3</v>
      </c>
      <c r="K42" s="97"/>
      <c r="L42" s="97"/>
      <c r="M42" s="92"/>
      <c r="N42" s="92"/>
      <c r="P42" s="79" t="s">
        <v>60</v>
      </c>
      <c r="Q42" s="79"/>
      <c r="R42" s="72"/>
      <c r="S42" s="69" t="s">
        <v>52</v>
      </c>
      <c r="T42" s="99">
        <v>1.6859943405700353</v>
      </c>
      <c r="U42" s="69"/>
      <c r="V42" s="69" t="s">
        <v>61</v>
      </c>
      <c r="W42" s="100">
        <v>6.3934306783153261E-4</v>
      </c>
      <c r="X42" s="88"/>
      <c r="Y42" s="88"/>
    </row>
    <row r="43" spans="1:25" s="6" customFormat="1">
      <c r="A43" s="78" t="s">
        <v>62</v>
      </c>
      <c r="B43" s="78"/>
      <c r="C43" s="78"/>
      <c r="D43" s="73"/>
      <c r="E43" s="93" t="s">
        <v>51</v>
      </c>
      <c r="F43" s="88"/>
      <c r="G43" s="88"/>
      <c r="H43" s="88"/>
      <c r="I43" s="88"/>
      <c r="J43" s="83">
        <v>0.1100950151762463</v>
      </c>
      <c r="K43" s="70"/>
      <c r="L43" s="72"/>
      <c r="M43" s="72"/>
      <c r="N43" s="72"/>
      <c r="P43" s="79"/>
      <c r="Q43" s="79"/>
      <c r="R43" s="72"/>
      <c r="S43" s="69" t="s">
        <v>55</v>
      </c>
      <c r="T43" s="101">
        <v>1</v>
      </c>
      <c r="U43" s="69"/>
      <c r="V43" s="69" t="s">
        <v>63</v>
      </c>
      <c r="W43" s="102">
        <v>2</v>
      </c>
      <c r="X43" s="88"/>
      <c r="Y43" s="88"/>
    </row>
    <row r="44" spans="1:25" s="6" customFormat="1">
      <c r="A44" s="78" t="s">
        <v>64</v>
      </c>
      <c r="B44" s="78"/>
      <c r="C44" s="78"/>
      <c r="D44" s="73"/>
      <c r="E44" s="93" t="s">
        <v>54</v>
      </c>
      <c r="F44" s="88"/>
      <c r="G44" s="88"/>
      <c r="H44" s="88"/>
      <c r="I44" s="88"/>
      <c r="J44" s="83">
        <v>7.4977269752293562E-3</v>
      </c>
      <c r="K44" s="70"/>
      <c r="L44" s="72"/>
      <c r="M44" s="72"/>
      <c r="N44" s="72"/>
      <c r="P44" s="103"/>
      <c r="Q44" s="103"/>
      <c r="R44" s="72"/>
      <c r="S44" s="69" t="s">
        <v>65</v>
      </c>
      <c r="T44" s="104">
        <v>19</v>
      </c>
      <c r="U44" s="69"/>
      <c r="V44" s="69" t="s">
        <v>66</v>
      </c>
      <c r="W44" s="105" t="s">
        <v>67</v>
      </c>
      <c r="X44" s="88"/>
      <c r="Y44" s="88"/>
    </row>
    <row r="45" spans="1:25" s="6" customFormat="1" ht="15" thickBot="1">
      <c r="A45" s="62"/>
      <c r="B45" s="62"/>
      <c r="C45" s="62"/>
      <c r="D45" s="73"/>
      <c r="E45" s="62"/>
      <c r="F45" s="62"/>
      <c r="G45" s="62"/>
      <c r="H45" s="62"/>
      <c r="I45" s="63"/>
      <c r="J45" s="64"/>
      <c r="K45" s="64"/>
      <c r="L45" s="62"/>
      <c r="M45" s="62"/>
      <c r="N45" s="62"/>
      <c r="P45" s="103"/>
      <c r="Q45" s="103"/>
      <c r="R45" s="72"/>
      <c r="S45" s="69" t="s">
        <v>68</v>
      </c>
      <c r="T45" s="106">
        <v>0.169775371731613</v>
      </c>
      <c r="U45" s="69"/>
      <c r="V45" s="69"/>
      <c r="W45" s="88"/>
      <c r="X45" s="88"/>
      <c r="Y45" s="88"/>
    </row>
    <row r="46" spans="1:25" ht="15" thickBot="1"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s="6" customFormat="1">
      <c r="A47" s="7" t="s">
        <v>0</v>
      </c>
      <c r="B47" s="7"/>
      <c r="C47" s="8"/>
      <c r="D47" s="9" t="s">
        <v>1</v>
      </c>
      <c r="E47" s="9" t="s">
        <v>2</v>
      </c>
      <c r="F47" s="9" t="s">
        <v>3</v>
      </c>
      <c r="G47" s="9" t="s">
        <v>4</v>
      </c>
      <c r="H47" s="9" t="s">
        <v>5</v>
      </c>
      <c r="I47" s="10" t="s">
        <v>6</v>
      </c>
      <c r="J47" s="11" t="s">
        <v>7</v>
      </c>
      <c r="K47" s="12" t="s">
        <v>8</v>
      </c>
      <c r="L47" s="12" t="s">
        <v>9</v>
      </c>
      <c r="M47" s="13" t="s">
        <v>10</v>
      </c>
      <c r="N47" s="14" t="s">
        <v>7</v>
      </c>
      <c r="P47" s="7" t="s">
        <v>11</v>
      </c>
      <c r="Q47" s="7"/>
      <c r="R47" s="8"/>
      <c r="S47" s="13" t="s">
        <v>12</v>
      </c>
      <c r="T47" s="14" t="s">
        <v>7</v>
      </c>
      <c r="U47" s="13" t="s">
        <v>13</v>
      </c>
      <c r="V47" s="14" t="s">
        <v>7</v>
      </c>
      <c r="W47" s="15"/>
      <c r="X47" s="15"/>
      <c r="Y47" s="8" t="s">
        <v>14</v>
      </c>
    </row>
    <row r="48" spans="1:25" s="6" customFormat="1" ht="15" thickBot="1">
      <c r="A48" s="16"/>
      <c r="B48" s="16"/>
      <c r="C48" s="17"/>
      <c r="D48" s="17"/>
      <c r="E48" s="17"/>
      <c r="F48" s="17"/>
      <c r="G48" s="17"/>
      <c r="H48" s="17"/>
      <c r="I48" s="18" t="s">
        <v>15</v>
      </c>
      <c r="J48" s="18"/>
      <c r="K48" s="19" t="s">
        <v>16</v>
      </c>
      <c r="L48" s="19" t="s">
        <v>16</v>
      </c>
      <c r="M48" s="17"/>
      <c r="N48" s="17"/>
      <c r="P48" s="16"/>
      <c r="Q48" s="16"/>
      <c r="R48" s="20"/>
      <c r="S48" s="21"/>
      <c r="T48" s="22"/>
      <c r="U48" s="21"/>
      <c r="V48" s="22"/>
      <c r="W48" s="23"/>
      <c r="X48" s="23"/>
      <c r="Y48" s="20"/>
    </row>
    <row r="49" spans="1:25">
      <c r="A49" s="24"/>
      <c r="B49" s="24"/>
      <c r="C49" s="24"/>
      <c r="D49" s="24"/>
      <c r="E49" s="24"/>
      <c r="F49" s="24"/>
      <c r="G49" s="24"/>
      <c r="H49" s="24"/>
      <c r="I49" s="25"/>
      <c r="J49" s="26"/>
      <c r="K49" s="24"/>
      <c r="L49" s="24"/>
      <c r="M49" s="24"/>
      <c r="N49" s="24"/>
      <c r="P49" s="24"/>
      <c r="Q49" s="24"/>
      <c r="R49" s="24"/>
      <c r="S49" s="24"/>
      <c r="T49" s="24"/>
      <c r="U49" s="24"/>
      <c r="V49" s="26"/>
      <c r="W49" s="26"/>
      <c r="X49" s="24"/>
      <c r="Y49" s="24"/>
    </row>
    <row r="50" spans="1:25">
      <c r="A50" s="45" t="s">
        <v>69</v>
      </c>
      <c r="B50" s="46" t="s">
        <v>18</v>
      </c>
      <c r="C50" s="29"/>
      <c r="D50" s="48">
        <v>1.4436962879259049E-2</v>
      </c>
      <c r="E50" s="48">
        <v>7.2553391400141901E-2</v>
      </c>
      <c r="F50" s="47">
        <v>1.9520240597465616E-3</v>
      </c>
      <c r="G50" s="49">
        <v>2.8078628446396094</v>
      </c>
      <c r="H50" s="49">
        <v>4.8231172007220291</v>
      </c>
      <c r="I50" s="50">
        <v>5.5283226897745843</v>
      </c>
      <c r="J50" s="51">
        <v>0.41104732627942792</v>
      </c>
      <c r="K50" s="52">
        <v>52.793411830424155</v>
      </c>
      <c r="L50" s="52">
        <v>0.15438552641146916</v>
      </c>
      <c r="M50" s="53">
        <v>16.641276167728122</v>
      </c>
      <c r="N50" s="54">
        <v>2.7673487428970289</v>
      </c>
      <c r="P50" s="45" t="s">
        <v>69</v>
      </c>
      <c r="Q50" s="46">
        <v>12</v>
      </c>
      <c r="R50" s="29"/>
      <c r="S50" s="55">
        <v>0.30742742770390469</v>
      </c>
      <c r="T50" s="56">
        <v>3.1930049131051919E-3</v>
      </c>
      <c r="U50" s="57">
        <v>1.5806749144818102E-3</v>
      </c>
      <c r="V50" s="58">
        <v>1.2933432444449738E-4</v>
      </c>
      <c r="W50" s="59"/>
      <c r="X50" s="60"/>
      <c r="Y50" s="61">
        <v>5.7185735107632397E-2</v>
      </c>
    </row>
    <row r="51" spans="1:25">
      <c r="A51" s="27" t="s">
        <v>70</v>
      </c>
      <c r="B51" s="28" t="s">
        <v>18</v>
      </c>
      <c r="C51" s="29" t="s">
        <v>19</v>
      </c>
      <c r="D51" s="31">
        <v>1.36249524959062</v>
      </c>
      <c r="E51" s="31">
        <v>2.3906340373317216</v>
      </c>
      <c r="F51" s="30">
        <v>4.5096704415143254E-2</v>
      </c>
      <c r="G51" s="32">
        <v>79.846662995310737</v>
      </c>
      <c r="H51" s="32">
        <v>130.14658115204844</v>
      </c>
      <c r="I51" s="33">
        <v>5.2462735469428248</v>
      </c>
      <c r="J51" s="34">
        <v>0.38629037924684101</v>
      </c>
      <c r="K51" s="35">
        <v>24.235779775590458</v>
      </c>
      <c r="L51" s="35">
        <v>4.3902319239928618</v>
      </c>
      <c r="M51" s="36">
        <v>14.361907574237161</v>
      </c>
      <c r="N51" s="37">
        <v>0.30961501629148458</v>
      </c>
      <c r="P51" s="27" t="s">
        <v>70</v>
      </c>
      <c r="Q51" s="28">
        <v>12</v>
      </c>
      <c r="R51" s="29">
        <v>4</v>
      </c>
      <c r="S51" s="38">
        <v>0.14870875653972049</v>
      </c>
      <c r="T51" s="39">
        <v>9.0035633930408325E-4</v>
      </c>
      <c r="U51" s="40">
        <v>2.5375509352193772E-3</v>
      </c>
      <c r="V51" s="41">
        <v>5.9264077422634371E-5</v>
      </c>
      <c r="W51" s="42"/>
      <c r="X51" s="43"/>
      <c r="Y51" s="44">
        <v>3.3392158213525917E-2</v>
      </c>
    </row>
    <row r="52" spans="1:25">
      <c r="A52" s="27" t="s">
        <v>71</v>
      </c>
      <c r="B52" s="28" t="s">
        <v>18</v>
      </c>
      <c r="C52" s="29" t="s">
        <v>19</v>
      </c>
      <c r="D52" s="31">
        <v>1.1012443087920998</v>
      </c>
      <c r="E52" s="31">
        <v>3.1866885861701375</v>
      </c>
      <c r="F52" s="30">
        <v>5.4963125291560687E-2</v>
      </c>
      <c r="G52" s="32">
        <v>110.40834572122729</v>
      </c>
      <c r="H52" s="32">
        <v>181.56214318971044</v>
      </c>
      <c r="I52" s="33">
        <v>5.2928892007559032</v>
      </c>
      <c r="J52" s="34">
        <v>0.22807632299495034</v>
      </c>
      <c r="K52" s="35">
        <v>35.569412409699744</v>
      </c>
      <c r="L52" s="35">
        <v>6.0706136722212101</v>
      </c>
      <c r="M52" s="36">
        <v>14.898094801659107</v>
      </c>
      <c r="N52" s="37">
        <v>0.31823765473982518</v>
      </c>
      <c r="P52" s="27" t="s">
        <v>71</v>
      </c>
      <c r="Q52" s="28">
        <v>12</v>
      </c>
      <c r="R52" s="29">
        <v>4</v>
      </c>
      <c r="S52" s="38">
        <v>0.21633863570662307</v>
      </c>
      <c r="T52" s="39">
        <v>1.3094405094865606E-3</v>
      </c>
      <c r="U52" s="40">
        <v>2.1578232133403052E-3</v>
      </c>
      <c r="V52" s="41">
        <v>5.0469579369005056E-5</v>
      </c>
      <c r="W52" s="42"/>
      <c r="X52" s="43"/>
      <c r="Y52" s="44">
        <v>3.404421231920695E-2</v>
      </c>
    </row>
    <row r="53" spans="1:25">
      <c r="A53" s="27" t="s">
        <v>72</v>
      </c>
      <c r="B53" s="28" t="s">
        <v>18</v>
      </c>
      <c r="C53" s="29" t="s">
        <v>19</v>
      </c>
      <c r="D53" s="31">
        <v>2.1916621088328929</v>
      </c>
      <c r="E53" s="31">
        <v>3.5443339991953291</v>
      </c>
      <c r="F53" s="30">
        <v>6.5186097720752942E-2</v>
      </c>
      <c r="G53" s="32">
        <v>117.71806819550928</v>
      </c>
      <c r="H53" s="32">
        <v>191.15882484820344</v>
      </c>
      <c r="I53" s="33">
        <v>5.2267109771392875</v>
      </c>
      <c r="J53" s="34">
        <v>0.41938095551549781</v>
      </c>
      <c r="K53" s="35">
        <v>22.606222104837634</v>
      </c>
      <c r="L53" s="35">
        <v>6.472526235104465</v>
      </c>
      <c r="M53" s="36">
        <v>14.28160250573478</v>
      </c>
      <c r="N53" s="37">
        <v>0.30757155132973402</v>
      </c>
      <c r="P53" s="27" t="s">
        <v>72</v>
      </c>
      <c r="Q53" s="28">
        <v>12</v>
      </c>
      <c r="R53" s="29">
        <v>4</v>
      </c>
      <c r="S53" s="38">
        <v>0.13922869823317932</v>
      </c>
      <c r="T53" s="39">
        <v>8.4185101735716888E-4</v>
      </c>
      <c r="U53" s="40">
        <v>2.5921446644282331E-3</v>
      </c>
      <c r="V53" s="41">
        <v>6.0282617232560049E-5</v>
      </c>
      <c r="W53" s="42"/>
      <c r="X53" s="43"/>
      <c r="Y53" s="44">
        <v>3.3488494219479047E-2</v>
      </c>
    </row>
    <row r="54" spans="1:25">
      <c r="A54" s="27" t="s">
        <v>73</v>
      </c>
      <c r="B54" s="28" t="s">
        <v>18</v>
      </c>
      <c r="C54" s="29" t="s">
        <v>19</v>
      </c>
      <c r="D54" s="31">
        <v>1.3781306751692395</v>
      </c>
      <c r="E54" s="31">
        <v>3.263587159728587</v>
      </c>
      <c r="F54" s="30">
        <v>5.9151980111719585E-2</v>
      </c>
      <c r="G54" s="32">
        <v>120.36172139638073</v>
      </c>
      <c r="H54" s="32">
        <v>196.49441514107104</v>
      </c>
      <c r="I54" s="33">
        <v>5.2545529900989809</v>
      </c>
      <c r="J54" s="34">
        <v>0.26015826075964738</v>
      </c>
      <c r="K54" s="35">
        <v>32.315363585996693</v>
      </c>
      <c r="L54" s="35">
        <v>6.6178829756749922</v>
      </c>
      <c r="M54" s="36">
        <v>15.858482604383058</v>
      </c>
      <c r="N54" s="37">
        <v>0.33801916024137907</v>
      </c>
      <c r="P54" s="27" t="s">
        <v>73</v>
      </c>
      <c r="Q54" s="28">
        <v>12</v>
      </c>
      <c r="R54" s="29">
        <v>4</v>
      </c>
      <c r="S54" s="38">
        <v>0.19797992876655487</v>
      </c>
      <c r="T54" s="39">
        <v>1.1959995446133311E-3</v>
      </c>
      <c r="U54" s="40">
        <v>2.2668520334839159E-3</v>
      </c>
      <c r="V54" s="41">
        <v>5.2848890722944912E-5</v>
      </c>
      <c r="W54" s="42"/>
      <c r="X54" s="43"/>
      <c r="Y54" s="44">
        <v>3.3358505559016753E-2</v>
      </c>
    </row>
    <row r="55" spans="1:25">
      <c r="A55" s="27" t="s">
        <v>74</v>
      </c>
      <c r="B55" s="28" t="s">
        <v>18</v>
      </c>
      <c r="C55" s="29" t="s">
        <v>19</v>
      </c>
      <c r="D55" s="31">
        <v>1.1669550464705236</v>
      </c>
      <c r="E55" s="31">
        <v>2.9976470454193307</v>
      </c>
      <c r="F55" s="30">
        <v>5.8387225783405244E-2</v>
      </c>
      <c r="G55" s="32">
        <v>103.17902382427387</v>
      </c>
      <c r="H55" s="32">
        <v>168.22026396527161</v>
      </c>
      <c r="I55" s="33">
        <v>5.2476114934420464</v>
      </c>
      <c r="J55" s="34">
        <v>0.25806408911467577</v>
      </c>
      <c r="K55" s="35">
        <v>32.55570914652305</v>
      </c>
      <c r="L55" s="35">
        <v>5.6731217972922661</v>
      </c>
      <c r="M55" s="36">
        <v>14.800601796076835</v>
      </c>
      <c r="N55" s="37">
        <v>0.31266350592545222</v>
      </c>
      <c r="P55" s="27" t="s">
        <v>74</v>
      </c>
      <c r="Q55" s="28">
        <v>12</v>
      </c>
      <c r="R55" s="29">
        <v>4</v>
      </c>
      <c r="S55" s="38">
        <v>0.19971691591021185</v>
      </c>
      <c r="T55" s="39">
        <v>1.2130838080632936E-3</v>
      </c>
      <c r="U55" s="40">
        <v>2.2587988745065173E-3</v>
      </c>
      <c r="V55" s="41">
        <v>5.2863414844743503E-5</v>
      </c>
      <c r="W55" s="42"/>
      <c r="X55" s="43"/>
      <c r="Y55" s="44">
        <v>3.4710742504016005E-2</v>
      </c>
    </row>
    <row r="56" spans="1:25">
      <c r="A56" s="27" t="s">
        <v>75</v>
      </c>
      <c r="B56" s="28" t="s">
        <v>18</v>
      </c>
      <c r="C56" s="29" t="s">
        <v>19</v>
      </c>
      <c r="D56" s="31">
        <v>0.97211735638928287</v>
      </c>
      <c r="E56" s="31">
        <v>2.2978177317975539</v>
      </c>
      <c r="F56" s="30">
        <v>3.8196530657453952E-2</v>
      </c>
      <c r="G56" s="32">
        <v>80.012197886144833</v>
      </c>
      <c r="H56" s="32">
        <v>131.24897728623361</v>
      </c>
      <c r="I56" s="33">
        <v>5.2797176269183366</v>
      </c>
      <c r="J56" s="34">
        <v>0.2770334785694275</v>
      </c>
      <c r="K56" s="35">
        <v>31.13462172564061</v>
      </c>
      <c r="L56" s="35">
        <v>4.3993335762725216</v>
      </c>
      <c r="M56" s="36">
        <v>14.973008787832569</v>
      </c>
      <c r="N56" s="37">
        <v>0.33023307093309223</v>
      </c>
      <c r="P56" s="27" t="s">
        <v>75</v>
      </c>
      <c r="Q56" s="28">
        <v>12</v>
      </c>
      <c r="R56" s="29">
        <v>4</v>
      </c>
      <c r="S56" s="38">
        <v>0.18983433357330873</v>
      </c>
      <c r="T56" s="39">
        <v>1.1528106098677112E-3</v>
      </c>
      <c r="U56" s="40">
        <v>2.3064139641283607E-3</v>
      </c>
      <c r="V56" s="41">
        <v>5.4011531069786029E-5</v>
      </c>
      <c r="W56" s="42"/>
      <c r="X56" s="43"/>
      <c r="Y56" s="44">
        <v>3.4135607869464867E-2</v>
      </c>
    </row>
    <row r="57" spans="1:25">
      <c r="A57" s="27" t="s">
        <v>76</v>
      </c>
      <c r="B57" s="28" t="s">
        <v>18</v>
      </c>
      <c r="C57" s="29" t="s">
        <v>19</v>
      </c>
      <c r="D57" s="31">
        <v>1.0322799522356676</v>
      </c>
      <c r="E57" s="31">
        <v>2.3912647753799812</v>
      </c>
      <c r="F57" s="30">
        <v>4.3225970089343896E-2</v>
      </c>
      <c r="G57" s="32">
        <v>81.202761371067396</v>
      </c>
      <c r="H57" s="32">
        <v>134.39490418573993</v>
      </c>
      <c r="I57" s="33">
        <v>5.3269346361306553</v>
      </c>
      <c r="J57" s="34">
        <v>0.28938688311993227</v>
      </c>
      <c r="K57" s="35">
        <v>30.360598150809828</v>
      </c>
      <c r="L57" s="35">
        <v>4.4647946691093532</v>
      </c>
      <c r="M57" s="36">
        <v>14.601974548807757</v>
      </c>
      <c r="N57" s="37">
        <v>0.33008319547939896</v>
      </c>
      <c r="P57" s="27" t="s">
        <v>76</v>
      </c>
      <c r="Q57" s="28">
        <v>12</v>
      </c>
      <c r="R57" s="29">
        <v>4</v>
      </c>
      <c r="S57" s="38">
        <v>0.18347075127631221</v>
      </c>
      <c r="T57" s="39">
        <v>1.1178456470461297E-3</v>
      </c>
      <c r="U57" s="40">
        <v>2.3323489887085852E-3</v>
      </c>
      <c r="V57" s="41">
        <v>5.4554018155205963E-5</v>
      </c>
      <c r="W57" s="42"/>
      <c r="X57" s="43"/>
      <c r="Y57" s="44">
        <v>3.4925405117797355E-2</v>
      </c>
    </row>
    <row r="58" spans="1:25">
      <c r="A58" s="27" t="s">
        <v>77</v>
      </c>
      <c r="B58" s="28" t="s">
        <v>18</v>
      </c>
      <c r="C58" s="29" t="s">
        <v>19</v>
      </c>
      <c r="D58" s="31">
        <v>0.90877055220539982</v>
      </c>
      <c r="E58" s="31">
        <v>2.5148203096226713</v>
      </c>
      <c r="F58" s="30">
        <v>4.7133051432422662E-2</v>
      </c>
      <c r="G58" s="32">
        <v>85.908046570699824</v>
      </c>
      <c r="H58" s="32">
        <v>142.50711461350502</v>
      </c>
      <c r="I58" s="33">
        <v>5.3390824175763179</v>
      </c>
      <c r="J58" s="34">
        <v>0.24268777459018956</v>
      </c>
      <c r="K58" s="35">
        <v>34.43003109024572</v>
      </c>
      <c r="L58" s="35">
        <v>4.7235067119173362</v>
      </c>
      <c r="M58" s="36">
        <v>14.689105175448319</v>
      </c>
      <c r="N58" s="37">
        <v>0.32264151506810712</v>
      </c>
      <c r="P58" s="27" t="s">
        <v>77</v>
      </c>
      <c r="Q58" s="28">
        <v>12</v>
      </c>
      <c r="R58" s="29">
        <v>4</v>
      </c>
      <c r="S58" s="38">
        <v>0.20759277743764198</v>
      </c>
      <c r="T58" s="39">
        <v>1.2631889957515794E-3</v>
      </c>
      <c r="U58" s="40">
        <v>2.1960015448681124E-3</v>
      </c>
      <c r="V58" s="41">
        <v>5.1601684672505095E-5</v>
      </c>
      <c r="W58" s="42"/>
      <c r="X58" s="43"/>
      <c r="Y58" s="44">
        <v>3.2973645789753293E-2</v>
      </c>
    </row>
    <row r="59" spans="1:25">
      <c r="A59" s="27" t="s">
        <v>78</v>
      </c>
      <c r="B59" s="28" t="s">
        <v>18</v>
      </c>
      <c r="C59" s="29" t="s">
        <v>19</v>
      </c>
      <c r="D59" s="31">
        <v>0.83049916709767901</v>
      </c>
      <c r="E59" s="31">
        <v>3.0473782225322625</v>
      </c>
      <c r="F59" s="30">
        <v>6.0401074768450913E-2</v>
      </c>
      <c r="G59" s="32">
        <v>109.72843579145025</v>
      </c>
      <c r="H59" s="32">
        <v>183.03678011653633</v>
      </c>
      <c r="I59" s="33">
        <v>5.3688289821421913</v>
      </c>
      <c r="J59" s="34">
        <v>0.17481512037637739</v>
      </c>
      <c r="K59" s="35">
        <v>42.459558903719412</v>
      </c>
      <c r="L59" s="35">
        <v>6.0332299899585937</v>
      </c>
      <c r="M59" s="36">
        <v>15.483219982820522</v>
      </c>
      <c r="N59" s="37">
        <v>0.33158355230942965</v>
      </c>
      <c r="P59" s="27" t="s">
        <v>78</v>
      </c>
      <c r="Q59" s="28">
        <v>12</v>
      </c>
      <c r="R59" s="29">
        <v>4</v>
      </c>
      <c r="S59" s="38">
        <v>0.25459588417367923</v>
      </c>
      <c r="T59" s="39">
        <v>1.5492316077271777E-3</v>
      </c>
      <c r="U59" s="40">
        <v>1.9269541958531475E-3</v>
      </c>
      <c r="V59" s="41">
        <v>4.5107860935804622E-5</v>
      </c>
      <c r="W59" s="42"/>
      <c r="X59" s="43"/>
      <c r="Y59" s="44">
        <v>3.3089354256392402E-2</v>
      </c>
    </row>
    <row r="60" spans="1:25">
      <c r="A60" s="27" t="s">
        <v>79</v>
      </c>
      <c r="B60" s="28" t="s">
        <v>18</v>
      </c>
      <c r="C60" s="29" t="s">
        <v>19</v>
      </c>
      <c r="D60" s="31">
        <v>0.80244999539505002</v>
      </c>
      <c r="E60" s="31">
        <v>2.9988671609050397</v>
      </c>
      <c r="F60" s="30">
        <v>5.1020632301740462E-2</v>
      </c>
      <c r="G60" s="32">
        <v>104.73489891669399</v>
      </c>
      <c r="H60" s="32">
        <v>173.47553266178548</v>
      </c>
      <c r="I60" s="33">
        <v>5.3310369017164554</v>
      </c>
      <c r="J60" s="34">
        <v>0.17719922289165524</v>
      </c>
      <c r="K60" s="35">
        <v>41.989011374713456</v>
      </c>
      <c r="L60" s="35">
        <v>5.7586689227981802</v>
      </c>
      <c r="M60" s="36">
        <v>15.017673047107172</v>
      </c>
      <c r="N60" s="37">
        <v>0.33012744762777613</v>
      </c>
      <c r="P60" s="27" t="s">
        <v>79</v>
      </c>
      <c r="Q60" s="28">
        <v>12</v>
      </c>
      <c r="R60" s="29">
        <v>4</v>
      </c>
      <c r="S60" s="38">
        <v>0.25356162758774076</v>
      </c>
      <c r="T60" s="39">
        <v>1.5336772714953679E-3</v>
      </c>
      <c r="U60" s="40">
        <v>1.9427194659535996E-3</v>
      </c>
      <c r="V60" s="41">
        <v>4.5576599466793281E-5</v>
      </c>
      <c r="W60" s="42"/>
      <c r="X60" s="43"/>
      <c r="Y60" s="44">
        <v>3.4382993535503725E-2</v>
      </c>
    </row>
    <row r="61" spans="1:25">
      <c r="A61" s="27" t="s">
        <v>80</v>
      </c>
      <c r="B61" s="28" t="s">
        <v>18</v>
      </c>
      <c r="C61" s="29" t="s">
        <v>19</v>
      </c>
      <c r="D61" s="31">
        <v>0.54714179276942321</v>
      </c>
      <c r="E61" s="31">
        <v>2.3062531984335912</v>
      </c>
      <c r="F61" s="30">
        <v>3.819841915155809E-2</v>
      </c>
      <c r="G61" s="32">
        <v>76.789828102411391</v>
      </c>
      <c r="H61" s="32">
        <v>127.96008629859294</v>
      </c>
      <c r="I61" s="33">
        <v>5.3632973628999396</v>
      </c>
      <c r="J61" s="34">
        <v>0.16721364341996792</v>
      </c>
      <c r="K61" s="35">
        <v>43.915074511748351</v>
      </c>
      <c r="L61" s="35">
        <v>4.2221570961948593</v>
      </c>
      <c r="M61" s="36">
        <v>14.317433188369714</v>
      </c>
      <c r="N61" s="37">
        <v>0.33243813085797247</v>
      </c>
      <c r="P61" s="27" t="s">
        <v>80</v>
      </c>
      <c r="Q61" s="28">
        <v>12</v>
      </c>
      <c r="R61" s="29">
        <v>4</v>
      </c>
      <c r="S61" s="38">
        <v>0.26359746889622804</v>
      </c>
      <c r="T61" s="39">
        <v>1.6292246676741257E-3</v>
      </c>
      <c r="U61" s="40">
        <v>1.8781809422599223E-3</v>
      </c>
      <c r="V61" s="41">
        <v>4.4539847036823977E-5</v>
      </c>
      <c r="W61" s="42"/>
      <c r="X61" s="43"/>
      <c r="Y61" s="44">
        <v>3.5061026094065452E-2</v>
      </c>
    </row>
    <row r="62" spans="1:25">
      <c r="A62" s="27" t="s">
        <v>81</v>
      </c>
      <c r="B62" s="28" t="s">
        <v>18</v>
      </c>
      <c r="C62" s="29" t="s">
        <v>19</v>
      </c>
      <c r="D62" s="31">
        <v>1.1804782195173078</v>
      </c>
      <c r="E62" s="31">
        <v>3.4666308569796094</v>
      </c>
      <c r="F62" s="30">
        <v>4.2302550001423175E-2</v>
      </c>
      <c r="G62" s="32">
        <v>83.988426925223308</v>
      </c>
      <c r="H62" s="32">
        <v>137.94358813375686</v>
      </c>
      <c r="I62" s="33">
        <v>5.2863054996229701</v>
      </c>
      <c r="J62" s="34">
        <v>0.31950580260342387</v>
      </c>
      <c r="K62" s="35">
        <v>28.125383961959852</v>
      </c>
      <c r="L62" s="35">
        <v>4.6179597155451795</v>
      </c>
      <c r="M62" s="36">
        <v>10.417902876833029</v>
      </c>
      <c r="N62" s="37">
        <v>0.21445347700907644</v>
      </c>
      <c r="P62" s="27" t="s">
        <v>81</v>
      </c>
      <c r="Q62" s="28">
        <v>12</v>
      </c>
      <c r="R62" s="29">
        <v>4</v>
      </c>
      <c r="S62" s="38">
        <v>0.17126962706047127</v>
      </c>
      <c r="T62" s="39">
        <v>1.0359619083396263E-3</v>
      </c>
      <c r="U62" s="40">
        <v>2.407237185067696E-3</v>
      </c>
      <c r="V62" s="41">
        <v>5.6330921133288688E-5</v>
      </c>
      <c r="W62" s="42"/>
      <c r="X62" s="43"/>
      <c r="Y62" s="44">
        <v>3.3352489372454427E-2</v>
      </c>
    </row>
    <row r="63" spans="1:25">
      <c r="A63" s="27" t="s">
        <v>82</v>
      </c>
      <c r="B63" s="28" t="s">
        <v>18</v>
      </c>
      <c r="C63" s="29" t="s">
        <v>19</v>
      </c>
      <c r="D63" s="31">
        <v>0.87539982538058447</v>
      </c>
      <c r="E63" s="31">
        <v>3.3004640346258265</v>
      </c>
      <c r="F63" s="30">
        <v>9.7382159235543369E-3</v>
      </c>
      <c r="G63" s="32">
        <v>112.24490370437564</v>
      </c>
      <c r="H63" s="32">
        <v>188.10154451718694</v>
      </c>
      <c r="I63" s="33">
        <v>5.3936551308103917</v>
      </c>
      <c r="J63" s="34">
        <v>0.13201452891501456</v>
      </c>
      <c r="K63" s="35">
        <v>41.841492288122843</v>
      </c>
      <c r="L63" s="35">
        <v>6.1715936654409065</v>
      </c>
      <c r="M63" s="36">
        <v>14.623794741139593</v>
      </c>
      <c r="N63" s="37">
        <v>0.27069324223709312</v>
      </c>
      <c r="P63" s="27" t="s">
        <v>82</v>
      </c>
      <c r="Q63" s="28">
        <v>12</v>
      </c>
      <c r="R63" s="29">
        <v>4</v>
      </c>
      <c r="S63" s="38">
        <v>0.24973228953410173</v>
      </c>
      <c r="T63" s="39">
        <v>1.1927745019293047E-3</v>
      </c>
      <c r="U63" s="40">
        <v>1.9476661784647593E-3</v>
      </c>
      <c r="V63" s="41">
        <v>3.3077562199048683E-5</v>
      </c>
      <c r="W63" s="42"/>
      <c r="X63" s="43"/>
      <c r="Y63" s="44">
        <v>5.6933321388908761E-2</v>
      </c>
    </row>
    <row r="64" spans="1:25">
      <c r="A64" s="27" t="s">
        <v>83</v>
      </c>
      <c r="B64" s="28" t="s">
        <v>18</v>
      </c>
      <c r="C64" s="29" t="s">
        <v>19</v>
      </c>
      <c r="D64" s="31">
        <v>0.93022222477210292</v>
      </c>
      <c r="E64" s="31">
        <v>2.7910326860445722</v>
      </c>
      <c r="F64" s="30">
        <v>1.4637533189739977E-2</v>
      </c>
      <c r="G64" s="32">
        <v>96.615197789346524</v>
      </c>
      <c r="H64" s="32">
        <v>161.07045410194209</v>
      </c>
      <c r="I64" s="33">
        <v>5.3657593538283814</v>
      </c>
      <c r="J64" s="34">
        <v>0.16206266009562156</v>
      </c>
      <c r="K64" s="35">
        <v>36.700282685424234</v>
      </c>
      <c r="L64" s="35">
        <v>5.3122210718134095</v>
      </c>
      <c r="M64" s="36">
        <v>14.885004843241576</v>
      </c>
      <c r="N64" s="37">
        <v>0.24763952634543387</v>
      </c>
      <c r="P64" s="27" t="s">
        <v>83</v>
      </c>
      <c r="Q64" s="28">
        <v>12</v>
      </c>
      <c r="R64" s="29">
        <v>4</v>
      </c>
      <c r="S64" s="38">
        <v>0.22018169072139479</v>
      </c>
      <c r="T64" s="39">
        <v>1.0515131455816945E-3</v>
      </c>
      <c r="U64" s="40">
        <v>2.1199346157062221E-3</v>
      </c>
      <c r="V64" s="41">
        <v>3.6127486272762781E-5</v>
      </c>
      <c r="W64" s="42"/>
      <c r="X64" s="43"/>
      <c r="Y64" s="44">
        <v>5.6258992996132524E-2</v>
      </c>
    </row>
    <row r="65" spans="1:25">
      <c r="A65" s="27" t="s">
        <v>84</v>
      </c>
      <c r="B65" s="28" t="s">
        <v>18</v>
      </c>
      <c r="C65" s="29" t="s">
        <v>19</v>
      </c>
      <c r="D65" s="31">
        <v>1.7060300419436141</v>
      </c>
      <c r="E65" s="31">
        <v>3.7306028868293084</v>
      </c>
      <c r="F65" s="30">
        <v>1.8294223301839246E-2</v>
      </c>
      <c r="G65" s="32">
        <v>127.10761667693939</v>
      </c>
      <c r="H65" s="32">
        <v>212.0385289269725</v>
      </c>
      <c r="I65" s="33">
        <v>5.3691255924226642</v>
      </c>
      <c r="J65" s="34">
        <v>0.221983918598705</v>
      </c>
      <c r="K65" s="35">
        <v>29.388562540721782</v>
      </c>
      <c r="L65" s="35">
        <v>6.9887944665955422</v>
      </c>
      <c r="M65" s="36">
        <v>14.650788848109499</v>
      </c>
      <c r="N65" s="37">
        <v>0.2548340101100825</v>
      </c>
      <c r="P65" s="27" t="s">
        <v>84</v>
      </c>
      <c r="Q65" s="28">
        <v>12</v>
      </c>
      <c r="R65" s="29">
        <v>4</v>
      </c>
      <c r="S65" s="38">
        <v>0.17619798646374055</v>
      </c>
      <c r="T65" s="39">
        <v>8.4215372583919734E-4</v>
      </c>
      <c r="U65" s="40">
        <v>2.3649177452609105E-3</v>
      </c>
      <c r="V65" s="41">
        <v>3.9924535422828401E-5</v>
      </c>
      <c r="W65" s="42"/>
      <c r="X65" s="43"/>
      <c r="Y65" s="44">
        <v>5.6754651246838088E-2</v>
      </c>
    </row>
    <row r="66" spans="1:25">
      <c r="A66" s="27" t="s">
        <v>85</v>
      </c>
      <c r="B66" s="28" t="s">
        <v>18</v>
      </c>
      <c r="C66" s="29" t="s">
        <v>19</v>
      </c>
      <c r="D66" s="31">
        <v>1.4298250501308631</v>
      </c>
      <c r="E66" s="31">
        <v>3.2071388983110722</v>
      </c>
      <c r="F66" s="30">
        <v>1.1173867312659288E-2</v>
      </c>
      <c r="G66" s="32">
        <v>113.70706300074242</v>
      </c>
      <c r="H66" s="32">
        <v>188.91820135874889</v>
      </c>
      <c r="I66" s="33">
        <v>5.3474814303852121</v>
      </c>
      <c r="J66" s="34">
        <v>0.20881729014102557</v>
      </c>
      <c r="K66" s="35">
        <v>30.673291729320429</v>
      </c>
      <c r="L66" s="35">
        <v>6.2519879885104794</v>
      </c>
      <c r="M66" s="36">
        <v>15.245375595072474</v>
      </c>
      <c r="N66" s="37">
        <v>0.28472146456252867</v>
      </c>
      <c r="P66" s="27" t="s">
        <v>85</v>
      </c>
      <c r="Q66" s="28">
        <v>12</v>
      </c>
      <c r="R66" s="29">
        <v>4</v>
      </c>
      <c r="S66" s="38">
        <v>0.18464730959335726</v>
      </c>
      <c r="T66" s="39">
        <v>8.8410482723456517E-4</v>
      </c>
      <c r="U66" s="40">
        <v>2.3218729050641933E-3</v>
      </c>
      <c r="V66" s="41">
        <v>3.9309036789050023E-5</v>
      </c>
      <c r="W66" s="42"/>
      <c r="X66" s="43"/>
      <c r="Y66" s="44">
        <v>5.686206869466133E-2</v>
      </c>
    </row>
    <row r="67" spans="1:25">
      <c r="A67" s="27" t="s">
        <v>86</v>
      </c>
      <c r="B67" s="28" t="s">
        <v>18</v>
      </c>
      <c r="C67" s="29" t="s">
        <v>19</v>
      </c>
      <c r="D67" s="31">
        <v>1.6135605245881723</v>
      </c>
      <c r="E67" s="31">
        <v>3.2593210862339737</v>
      </c>
      <c r="F67" s="30">
        <v>1.352461928264425E-2</v>
      </c>
      <c r="G67" s="32">
        <v>94.886300938657513</v>
      </c>
      <c r="H67" s="32">
        <v>157.07500786014805</v>
      </c>
      <c r="I67" s="33">
        <v>5.3280562908022118</v>
      </c>
      <c r="J67" s="34">
        <v>0.28258578524439493</v>
      </c>
      <c r="K67" s="35">
        <v>24.58517810771388</v>
      </c>
      <c r="L67" s="35">
        <v>5.2171606414528897</v>
      </c>
      <c r="M67" s="36">
        <v>12.518284736029774</v>
      </c>
      <c r="N67" s="37">
        <v>0.20658883584833151</v>
      </c>
      <c r="P67" s="27" t="s">
        <v>86</v>
      </c>
      <c r="Q67" s="28">
        <v>12</v>
      </c>
      <c r="R67" s="29">
        <v>4</v>
      </c>
      <c r="S67" s="38">
        <v>0.14853378838456691</v>
      </c>
      <c r="T67" s="39">
        <v>7.1162748748734123E-4</v>
      </c>
      <c r="U67" s="40">
        <v>2.5258467780276531E-3</v>
      </c>
      <c r="V67" s="41">
        <v>4.3026247423252098E-5</v>
      </c>
      <c r="W67" s="42"/>
      <c r="X67" s="43"/>
      <c r="Y67" s="44">
        <v>5.6076473731743195E-2</v>
      </c>
    </row>
    <row r="68" spans="1:25">
      <c r="A68" s="27" t="s">
        <v>87</v>
      </c>
      <c r="B68" s="28" t="s">
        <v>18</v>
      </c>
      <c r="C68" s="29" t="s">
        <v>19</v>
      </c>
      <c r="D68" s="31">
        <v>0.97755055171746763</v>
      </c>
      <c r="E68" s="31">
        <v>2.9566425302964805</v>
      </c>
      <c r="F68" s="30">
        <v>7.5326467678933189E-3</v>
      </c>
      <c r="G68" s="32">
        <v>117.48714563181201</v>
      </c>
      <c r="H68" s="32">
        <v>195.47120083398951</v>
      </c>
      <c r="I68" s="33">
        <v>5.3549382632729206</v>
      </c>
      <c r="J68" s="34">
        <v>0.14050370422226963</v>
      </c>
      <c r="K68" s="35">
        <v>40.102436884887709</v>
      </c>
      <c r="L68" s="35">
        <v>6.4598293536934843</v>
      </c>
      <c r="M68" s="36">
        <v>17.086770586572488</v>
      </c>
      <c r="N68" s="37">
        <v>0.32816075018930002</v>
      </c>
      <c r="P68" s="27" t="s">
        <v>87</v>
      </c>
      <c r="Q68" s="28">
        <v>12</v>
      </c>
      <c r="R68" s="29">
        <v>4</v>
      </c>
      <c r="S68" s="38">
        <v>0.24108398948319071</v>
      </c>
      <c r="T68" s="39">
        <v>1.1556548985981435E-3</v>
      </c>
      <c r="U68" s="40">
        <v>2.0059367828043338E-3</v>
      </c>
      <c r="V68" s="41">
        <v>3.4089173031040788E-5</v>
      </c>
      <c r="W68" s="42"/>
      <c r="X68" s="43"/>
      <c r="Y68" s="44">
        <v>5.7546737762477811E-2</v>
      </c>
    </row>
    <row r="69" spans="1:25" ht="15" thickBot="1">
      <c r="A69" s="62"/>
      <c r="B69" s="62"/>
      <c r="C69" s="62"/>
      <c r="D69" s="62"/>
      <c r="E69" s="62"/>
      <c r="F69" s="62"/>
      <c r="G69" s="62"/>
      <c r="H69" s="62"/>
      <c r="I69" s="63"/>
      <c r="J69" s="64"/>
      <c r="K69" s="62"/>
      <c r="L69" s="62"/>
      <c r="M69" s="62"/>
      <c r="N69" s="62"/>
      <c r="P69" s="62"/>
      <c r="Q69" s="62"/>
      <c r="R69" s="62"/>
      <c r="S69" s="62"/>
      <c r="T69" s="62"/>
      <c r="U69" s="62"/>
      <c r="V69" s="64"/>
      <c r="W69" s="64"/>
      <c r="X69" s="62"/>
      <c r="Y69" s="62"/>
    </row>
    <row r="70" spans="1:25">
      <c r="A70" s="24"/>
      <c r="B70" s="24"/>
      <c r="C70" s="24"/>
      <c r="D70" s="24"/>
      <c r="E70" s="24"/>
      <c r="F70" s="24"/>
      <c r="G70" s="24"/>
      <c r="H70" s="24"/>
      <c r="I70" s="25"/>
      <c r="J70" s="26"/>
      <c r="K70" s="24"/>
      <c r="L70" s="24"/>
      <c r="M70" s="24"/>
      <c r="N70" s="24"/>
      <c r="P70" s="24"/>
      <c r="Q70" s="24"/>
      <c r="R70" s="24"/>
      <c r="S70" s="24"/>
      <c r="T70" s="24"/>
      <c r="U70" s="25"/>
      <c r="V70" s="24"/>
      <c r="W70" s="24"/>
      <c r="X70" s="24"/>
      <c r="Y70" s="24"/>
    </row>
    <row r="71" spans="1:25">
      <c r="A71" s="24"/>
      <c r="B71" s="24"/>
      <c r="C71" s="65" t="s">
        <v>39</v>
      </c>
      <c r="D71" s="67">
        <v>21.021249605877252</v>
      </c>
      <c r="E71" s="67">
        <v>53.723678597237189</v>
      </c>
      <c r="F71" s="66">
        <v>0.68011649156305165</v>
      </c>
      <c r="G71" s="68">
        <v>1818.7345082829061</v>
      </c>
      <c r="H71" s="68">
        <v>3005.6472663921654</v>
      </c>
      <c r="I71" s="69"/>
      <c r="J71" s="70"/>
      <c r="K71" s="71">
        <f>AVERAGE(K51:K68)</f>
        <v>33.499333943204206</v>
      </c>
      <c r="L71" s="24"/>
      <c r="M71" s="24"/>
      <c r="N71" s="24"/>
      <c r="P71" s="24"/>
      <c r="Q71" s="24"/>
      <c r="R71" s="72"/>
      <c r="S71" s="72"/>
      <c r="T71" s="72"/>
      <c r="U71" s="24"/>
      <c r="V71" s="24"/>
      <c r="W71" s="24"/>
      <c r="X71" s="24"/>
      <c r="Y71" s="24"/>
    </row>
    <row r="72" spans="1:25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P72" s="73"/>
      <c r="Q72" s="73"/>
      <c r="R72" s="73"/>
      <c r="S72" s="73"/>
      <c r="T72" s="73"/>
      <c r="U72" s="73"/>
      <c r="V72" s="73"/>
      <c r="W72" s="73"/>
      <c r="X72" s="73"/>
      <c r="Y72" s="73"/>
    </row>
    <row r="73" spans="1:25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P73" s="73"/>
      <c r="Q73" s="73"/>
      <c r="R73" s="73"/>
      <c r="S73" s="73"/>
      <c r="T73" s="73"/>
      <c r="U73" s="73"/>
      <c r="V73" s="73"/>
      <c r="W73" s="73"/>
      <c r="X73" s="73"/>
      <c r="Y73" s="73"/>
    </row>
    <row r="74" spans="1:25" ht="15" thickBot="1">
      <c r="A74" s="24"/>
      <c r="B74" s="24"/>
      <c r="C74" s="24"/>
      <c r="D74" s="73"/>
      <c r="E74" s="73"/>
      <c r="F74" s="24"/>
      <c r="G74" s="24"/>
      <c r="H74" s="24"/>
      <c r="I74" s="24"/>
      <c r="J74" s="24"/>
      <c r="K74" s="24"/>
      <c r="L74" s="24"/>
      <c r="M74" s="24"/>
      <c r="N74" s="24"/>
      <c r="P74" s="24"/>
      <c r="Q74" s="24"/>
      <c r="R74" s="24"/>
      <c r="S74" s="24"/>
      <c r="T74" s="24"/>
      <c r="U74" s="24"/>
      <c r="V74" s="73"/>
      <c r="W74" s="73"/>
      <c r="X74" s="73"/>
      <c r="Y74" s="73"/>
    </row>
    <row r="75" spans="1:25" s="6" customFormat="1">
      <c r="A75" s="7" t="s">
        <v>40</v>
      </c>
      <c r="B75" s="7"/>
      <c r="C75" s="7"/>
      <c r="D75" s="74"/>
      <c r="E75" s="7" t="s">
        <v>41</v>
      </c>
      <c r="F75" s="7"/>
      <c r="G75" s="13" t="s">
        <v>42</v>
      </c>
      <c r="H75" s="14" t="s">
        <v>7</v>
      </c>
      <c r="I75" s="10" t="s">
        <v>6</v>
      </c>
      <c r="J75" s="11" t="s">
        <v>7</v>
      </c>
      <c r="K75" s="75" t="s">
        <v>43</v>
      </c>
      <c r="L75" s="12" t="s">
        <v>9</v>
      </c>
      <c r="M75" s="13" t="s">
        <v>10</v>
      </c>
      <c r="N75" s="14" t="s">
        <v>7</v>
      </c>
      <c r="P75" s="7" t="s">
        <v>41</v>
      </c>
      <c r="Q75" s="7"/>
      <c r="R75" s="76"/>
      <c r="S75" s="13" t="s">
        <v>44</v>
      </c>
      <c r="T75" s="14" t="s">
        <v>7</v>
      </c>
      <c r="U75" s="13" t="s">
        <v>42</v>
      </c>
      <c r="V75" s="14" t="s">
        <v>7</v>
      </c>
      <c r="W75" s="10" t="s">
        <v>6</v>
      </c>
      <c r="X75" s="11" t="s">
        <v>7</v>
      </c>
      <c r="Y75" s="75" t="s">
        <v>43</v>
      </c>
    </row>
    <row r="76" spans="1:25" s="6" customFormat="1" ht="15" thickBot="1">
      <c r="A76" s="16"/>
      <c r="B76" s="16"/>
      <c r="C76" s="16"/>
      <c r="D76" s="74"/>
      <c r="E76" s="16"/>
      <c r="F76" s="16"/>
      <c r="G76" s="21"/>
      <c r="H76" s="22"/>
      <c r="I76" s="18" t="s">
        <v>15</v>
      </c>
      <c r="J76" s="18"/>
      <c r="K76" s="77"/>
      <c r="L76" s="19" t="s">
        <v>45</v>
      </c>
      <c r="M76" s="17"/>
      <c r="N76" s="17"/>
      <c r="P76" s="16"/>
      <c r="Q76" s="16"/>
      <c r="R76" s="19"/>
      <c r="S76" s="21"/>
      <c r="T76" s="22"/>
      <c r="U76" s="21"/>
      <c r="V76" s="22"/>
      <c r="W76" s="18" t="s">
        <v>15</v>
      </c>
      <c r="X76" s="18"/>
      <c r="Y76" s="77"/>
    </row>
    <row r="77" spans="1:25" s="6" customFormat="1">
      <c r="A77" s="24"/>
      <c r="B77" s="24"/>
      <c r="C77" s="24"/>
      <c r="D77" s="73"/>
      <c r="E77" s="24"/>
      <c r="F77" s="24"/>
      <c r="G77" s="24"/>
      <c r="H77" s="24"/>
      <c r="I77" s="25"/>
      <c r="J77" s="26"/>
      <c r="K77" s="26"/>
      <c r="L77" s="24"/>
      <c r="M77" s="24"/>
      <c r="N77" s="24"/>
      <c r="P77" s="73"/>
      <c r="Q77" s="73"/>
      <c r="R77" s="73"/>
      <c r="S77" s="24"/>
      <c r="T77" s="24"/>
      <c r="U77" s="24"/>
      <c r="V77" s="24"/>
      <c r="W77" s="73"/>
      <c r="X77" s="73"/>
      <c r="Y77" s="73"/>
    </row>
    <row r="78" spans="1:25" s="6" customFormat="1">
      <c r="A78" s="78" t="s">
        <v>88</v>
      </c>
      <c r="B78" s="78"/>
      <c r="C78" s="78"/>
      <c r="D78" s="73"/>
      <c r="E78" s="79" t="s">
        <v>89</v>
      </c>
      <c r="F78" s="79"/>
      <c r="G78" s="80">
        <v>1.6595749293993216</v>
      </c>
      <c r="H78" s="81">
        <v>1.5267498259783239E-2</v>
      </c>
      <c r="I78" s="82">
        <v>5.3414664447689262</v>
      </c>
      <c r="J78" s="83">
        <v>5.3505463363524984E-2</v>
      </c>
      <c r="K78" s="84">
        <v>0.17847683041969398</v>
      </c>
      <c r="L78" s="85">
        <v>99.845614473588526</v>
      </c>
      <c r="M78" s="86">
        <v>14.235772569898884</v>
      </c>
      <c r="N78" s="87">
        <v>0.76790147486443006</v>
      </c>
      <c r="P78" s="79" t="s">
        <v>90</v>
      </c>
      <c r="Q78" s="79"/>
      <c r="R78" s="70"/>
      <c r="S78" s="82">
        <v>295.82460498561835</v>
      </c>
      <c r="T78" s="83">
        <v>5.4070589132574494</v>
      </c>
      <c r="U78" s="80">
        <v>1.6868359083937006</v>
      </c>
      <c r="V78" s="81">
        <v>5.5859485654709121E-2</v>
      </c>
      <c r="W78" s="82">
        <v>5.429077950508268</v>
      </c>
      <c r="X78" s="83">
        <v>0.18082215556147679</v>
      </c>
      <c r="Y78" s="84">
        <v>0.12848538687687081</v>
      </c>
    </row>
    <row r="79" spans="1:25" s="6" customFormat="1">
      <c r="A79" s="78" t="s">
        <v>49</v>
      </c>
      <c r="B79" s="78"/>
      <c r="C79" s="78"/>
      <c r="D79" s="73"/>
      <c r="E79" s="79"/>
      <c r="F79" s="79"/>
      <c r="G79" s="88"/>
      <c r="H79" s="89">
        <v>9.1996438300675377E-3</v>
      </c>
      <c r="I79" s="88"/>
      <c r="J79" s="89">
        <v>1.0016998874143382E-2</v>
      </c>
      <c r="K79" s="90">
        <v>0.99992462774705659</v>
      </c>
      <c r="L79" s="91">
        <v>18</v>
      </c>
      <c r="M79" s="92"/>
      <c r="N79" s="92"/>
      <c r="P79" s="79"/>
      <c r="Q79" s="79"/>
      <c r="R79" s="70"/>
      <c r="S79" s="88"/>
      <c r="T79" s="89">
        <v>1.8277921518801036E-2</v>
      </c>
      <c r="U79" s="88"/>
      <c r="V79" s="89">
        <v>3.3114949341991211E-2</v>
      </c>
      <c r="W79" s="88"/>
      <c r="X79" s="89">
        <v>3.3306236751407904E-2</v>
      </c>
      <c r="Y79" s="90">
        <v>0.99998753747383518</v>
      </c>
    </row>
    <row r="80" spans="1:25" s="6" customFormat="1">
      <c r="A80" s="78" t="s">
        <v>50</v>
      </c>
      <c r="B80" s="78"/>
      <c r="C80" s="78"/>
      <c r="D80" s="73"/>
      <c r="E80" s="93" t="s">
        <v>51</v>
      </c>
      <c r="F80" s="88"/>
      <c r="G80" s="88"/>
      <c r="H80" s="88"/>
      <c r="I80" s="88"/>
      <c r="J80" s="83">
        <v>0.12362386737432079</v>
      </c>
      <c r="K80" s="84">
        <v>1.6859943405700353</v>
      </c>
      <c r="L80" s="78" t="s">
        <v>52</v>
      </c>
      <c r="M80" s="78"/>
      <c r="N80" s="78"/>
      <c r="P80" s="93" t="s">
        <v>51</v>
      </c>
      <c r="Q80" s="88"/>
      <c r="R80" s="88"/>
      <c r="S80" s="88"/>
      <c r="T80" s="88"/>
      <c r="U80" s="88"/>
      <c r="V80" s="88"/>
      <c r="W80" s="88"/>
      <c r="X80" s="83">
        <v>0.21337050224432369</v>
      </c>
      <c r="Y80" s="69"/>
    </row>
    <row r="81" spans="1:25" s="6" customFormat="1">
      <c r="A81" s="78" t="s">
        <v>53</v>
      </c>
      <c r="B81" s="78"/>
      <c r="C81" s="78"/>
      <c r="D81" s="73"/>
      <c r="E81" s="93" t="s">
        <v>54</v>
      </c>
      <c r="F81" s="88"/>
      <c r="G81" s="88"/>
      <c r="H81" s="88"/>
      <c r="I81" s="88"/>
      <c r="J81" s="83">
        <v>4.9067956273213753E-2</v>
      </c>
      <c r="K81" s="94">
        <v>1</v>
      </c>
      <c r="L81" s="78" t="s">
        <v>55</v>
      </c>
      <c r="M81" s="78"/>
      <c r="N81" s="78"/>
      <c r="P81" s="93" t="s">
        <v>54</v>
      </c>
      <c r="Q81" s="88"/>
      <c r="R81" s="88"/>
      <c r="S81" s="88"/>
      <c r="T81" s="88"/>
      <c r="U81" s="88"/>
      <c r="V81" s="88"/>
      <c r="W81" s="88"/>
      <c r="X81" s="83">
        <v>0.17951726983570285</v>
      </c>
      <c r="Y81" s="69"/>
    </row>
    <row r="82" spans="1:25" s="6" customFormat="1">
      <c r="A82" s="78" t="s">
        <v>56</v>
      </c>
      <c r="B82" s="78"/>
      <c r="C82" s="78"/>
      <c r="D82" s="73"/>
      <c r="E82" s="95"/>
      <c r="F82" s="95"/>
      <c r="G82" s="95"/>
      <c r="H82" s="95"/>
      <c r="I82" s="69"/>
      <c r="J82" s="70"/>
      <c r="K82" s="70"/>
      <c r="L82" s="72"/>
      <c r="M82" s="72"/>
      <c r="N82" s="72"/>
      <c r="P82" s="96"/>
      <c r="Q82" s="96"/>
      <c r="R82" s="96"/>
      <c r="S82" s="96"/>
      <c r="T82" s="96"/>
      <c r="U82" s="96"/>
      <c r="V82" s="96"/>
      <c r="W82" s="96"/>
      <c r="X82" s="96"/>
      <c r="Y82" s="96"/>
    </row>
    <row r="83" spans="1:25" s="6" customFormat="1">
      <c r="A83" s="78" t="s">
        <v>57</v>
      </c>
      <c r="B83" s="78"/>
      <c r="C83" s="78"/>
      <c r="D83" s="73"/>
      <c r="E83" s="79" t="s">
        <v>58</v>
      </c>
      <c r="F83" s="79"/>
      <c r="G83" s="80">
        <v>1.6526036387959895</v>
      </c>
      <c r="H83" s="81">
        <v>1.8429919297788058E-2</v>
      </c>
      <c r="I83" s="82">
        <v>5.319061393836777</v>
      </c>
      <c r="J83" s="83">
        <v>6.292721696174057E-2</v>
      </c>
      <c r="K83" s="97"/>
      <c r="L83" s="98">
        <v>19</v>
      </c>
      <c r="M83" s="86">
        <v>14.55700463895389</v>
      </c>
      <c r="N83" s="87">
        <v>7.0141248577609491E-2</v>
      </c>
      <c r="P83" s="72"/>
      <c r="Q83" s="72"/>
      <c r="R83" s="72"/>
      <c r="S83" s="72"/>
      <c r="T83" s="72"/>
      <c r="U83" s="72"/>
      <c r="V83" s="72"/>
      <c r="W83" s="72"/>
      <c r="X83" s="72"/>
      <c r="Y83" s="72"/>
    </row>
    <row r="84" spans="1:25" s="6" customFormat="1">
      <c r="A84" s="78" t="s">
        <v>59</v>
      </c>
      <c r="B84" s="78"/>
      <c r="C84" s="78"/>
      <c r="D84" s="73"/>
      <c r="E84" s="79"/>
      <c r="F84" s="79"/>
      <c r="G84" s="88"/>
      <c r="H84" s="89">
        <v>1.1152050537184611E-2</v>
      </c>
      <c r="I84" s="88"/>
      <c r="J84" s="89">
        <v>1.1830511494876643E-2</v>
      </c>
      <c r="K84" s="97"/>
      <c r="L84" s="97"/>
      <c r="M84" s="92"/>
      <c r="N84" s="92"/>
      <c r="P84" s="79" t="s">
        <v>60</v>
      </c>
      <c r="Q84" s="79"/>
      <c r="R84" s="72"/>
      <c r="S84" s="69" t="s">
        <v>52</v>
      </c>
      <c r="T84" s="99">
        <v>1.7071067811865475</v>
      </c>
      <c r="U84" s="69"/>
      <c r="V84" s="69" t="s">
        <v>61</v>
      </c>
      <c r="W84" s="100">
        <v>1.4626111635607231E-5</v>
      </c>
      <c r="X84" s="88"/>
      <c r="Y84" s="88"/>
    </row>
    <row r="85" spans="1:25" s="6" customFormat="1">
      <c r="A85" s="78" t="s">
        <v>62</v>
      </c>
      <c r="B85" s="78"/>
      <c r="C85" s="78"/>
      <c r="D85" s="73"/>
      <c r="E85" s="93" t="s">
        <v>51</v>
      </c>
      <c r="F85" s="88"/>
      <c r="G85" s="88"/>
      <c r="H85" s="88"/>
      <c r="I85" s="88"/>
      <c r="J85" s="83">
        <v>0.12757744182030076</v>
      </c>
      <c r="K85" s="70"/>
      <c r="L85" s="72"/>
      <c r="M85" s="72"/>
      <c r="N85" s="72"/>
      <c r="P85" s="79"/>
      <c r="Q85" s="79"/>
      <c r="R85" s="72"/>
      <c r="S85" s="69" t="s">
        <v>55</v>
      </c>
      <c r="T85" s="101">
        <v>1</v>
      </c>
      <c r="U85" s="69"/>
      <c r="V85" s="69" t="s">
        <v>63</v>
      </c>
      <c r="W85" s="102">
        <v>3</v>
      </c>
      <c r="X85" s="88"/>
      <c r="Y85" s="88"/>
    </row>
    <row r="86" spans="1:25" s="6" customFormat="1">
      <c r="A86" s="78" t="s">
        <v>64</v>
      </c>
      <c r="B86" s="78"/>
      <c r="C86" s="78"/>
      <c r="D86" s="73"/>
      <c r="E86" s="93" t="s">
        <v>54</v>
      </c>
      <c r="F86" s="88"/>
      <c r="G86" s="88"/>
      <c r="H86" s="88"/>
      <c r="I86" s="88"/>
      <c r="J86" s="83">
        <v>5.923233319957058E-2</v>
      </c>
      <c r="K86" s="70"/>
      <c r="L86" s="72"/>
      <c r="M86" s="72"/>
      <c r="N86" s="72"/>
      <c r="P86" s="103"/>
      <c r="Q86" s="103"/>
      <c r="R86" s="72"/>
      <c r="S86" s="69" t="s">
        <v>65</v>
      </c>
      <c r="T86" s="104">
        <v>18</v>
      </c>
      <c r="U86" s="69"/>
      <c r="V86" s="69" t="s">
        <v>66</v>
      </c>
      <c r="W86" s="105" t="s">
        <v>67</v>
      </c>
      <c r="X86" s="88"/>
      <c r="Y86" s="88"/>
    </row>
    <row r="87" spans="1:25" s="6" customFormat="1" ht="15" thickBot="1">
      <c r="A87" s="62"/>
      <c r="B87" s="62"/>
      <c r="C87" s="62"/>
      <c r="D87" s="73"/>
      <c r="E87" s="62"/>
      <c r="F87" s="62"/>
      <c r="G87" s="62"/>
      <c r="H87" s="62"/>
      <c r="I87" s="63"/>
      <c r="J87" s="64"/>
      <c r="K87" s="64"/>
      <c r="L87" s="62"/>
      <c r="M87" s="62"/>
      <c r="N87" s="62"/>
      <c r="P87" s="103"/>
      <c r="Q87" s="103"/>
      <c r="R87" s="72"/>
      <c r="S87" s="69" t="s">
        <v>68</v>
      </c>
      <c r="T87" s="106">
        <v>0.20978975450781298</v>
      </c>
      <c r="U87" s="69"/>
      <c r="V87" s="69"/>
      <c r="W87" s="88"/>
      <c r="X87" s="88"/>
      <c r="Y87" s="88"/>
    </row>
    <row r="88" spans="1:25" ht="15" thickBot="1">
      <c r="P88" s="62"/>
      <c r="Q88" s="62"/>
      <c r="R88" s="62"/>
      <c r="S88" s="62"/>
      <c r="T88" s="62"/>
      <c r="U88" s="62"/>
      <c r="V88" s="62"/>
      <c r="W88" s="62"/>
      <c r="X88" s="62"/>
      <c r="Y88" s="62"/>
    </row>
    <row r="89" spans="1:25" ht="15" thickBot="1"/>
    <row r="90" spans="1:25" s="6" customFormat="1">
      <c r="A90" s="7" t="s">
        <v>0</v>
      </c>
      <c r="B90" s="7"/>
      <c r="C90" s="8"/>
      <c r="D90" s="9" t="s">
        <v>1</v>
      </c>
      <c r="E90" s="9" t="s">
        <v>2</v>
      </c>
      <c r="F90" s="9" t="s">
        <v>3</v>
      </c>
      <c r="G90" s="9" t="s">
        <v>4</v>
      </c>
      <c r="H90" s="9" t="s">
        <v>5</v>
      </c>
      <c r="I90" s="10" t="s">
        <v>6</v>
      </c>
      <c r="J90" s="11" t="s">
        <v>7</v>
      </c>
      <c r="K90" s="12" t="s">
        <v>8</v>
      </c>
      <c r="L90" s="12" t="s">
        <v>9</v>
      </c>
      <c r="M90" s="13" t="s">
        <v>10</v>
      </c>
      <c r="N90" s="14" t="s">
        <v>7</v>
      </c>
      <c r="P90" s="7" t="s">
        <v>11</v>
      </c>
      <c r="Q90" s="7"/>
      <c r="R90" s="8"/>
      <c r="S90" s="13" t="s">
        <v>12</v>
      </c>
      <c r="T90" s="14" t="s">
        <v>7</v>
      </c>
      <c r="U90" s="13" t="s">
        <v>13</v>
      </c>
      <c r="V90" s="14" t="s">
        <v>7</v>
      </c>
      <c r="W90" s="15"/>
      <c r="X90" s="15"/>
      <c r="Y90" s="8" t="s">
        <v>14</v>
      </c>
    </row>
    <row r="91" spans="1:25" s="6" customFormat="1" ht="15" thickBot="1">
      <c r="A91" s="16"/>
      <c r="B91" s="16"/>
      <c r="C91" s="17"/>
      <c r="D91" s="17"/>
      <c r="E91" s="17"/>
      <c r="F91" s="17"/>
      <c r="G91" s="17"/>
      <c r="H91" s="17"/>
      <c r="I91" s="18" t="s">
        <v>15</v>
      </c>
      <c r="J91" s="18"/>
      <c r="K91" s="19" t="s">
        <v>16</v>
      </c>
      <c r="L91" s="19" t="s">
        <v>16</v>
      </c>
      <c r="M91" s="17"/>
      <c r="N91" s="17"/>
      <c r="P91" s="16"/>
      <c r="Q91" s="16"/>
      <c r="R91" s="20"/>
      <c r="S91" s="21"/>
      <c r="T91" s="22"/>
      <c r="U91" s="21"/>
      <c r="V91" s="22"/>
      <c r="W91" s="23"/>
      <c r="X91" s="23"/>
      <c r="Y91" s="20"/>
    </row>
    <row r="92" spans="1:25">
      <c r="A92" s="24"/>
      <c r="B92" s="24"/>
      <c r="C92" s="24"/>
      <c r="D92" s="24"/>
      <c r="E92" s="24"/>
      <c r="F92" s="24"/>
      <c r="G92" s="24"/>
      <c r="H92" s="24"/>
      <c r="I92" s="25"/>
      <c r="J92" s="26"/>
      <c r="K92" s="24"/>
      <c r="L92" s="24"/>
      <c r="M92" s="24"/>
      <c r="N92" s="24"/>
      <c r="P92" s="24"/>
      <c r="Q92" s="24"/>
      <c r="R92" s="24"/>
      <c r="S92" s="24"/>
      <c r="T92" s="24"/>
      <c r="U92" s="24"/>
      <c r="V92" s="26"/>
      <c r="W92" s="26"/>
      <c r="X92" s="24"/>
      <c r="Y92" s="24"/>
    </row>
    <row r="93" spans="1:25">
      <c r="A93" s="27" t="s">
        <v>91</v>
      </c>
      <c r="B93" s="28" t="s">
        <v>18</v>
      </c>
      <c r="C93" s="29" t="s">
        <v>19</v>
      </c>
      <c r="D93" s="30">
        <v>1.6729038436635642E-2</v>
      </c>
      <c r="E93" s="31">
        <v>1.3211481444991393</v>
      </c>
      <c r="F93" s="30">
        <v>0</v>
      </c>
      <c r="G93" s="32">
        <v>46.872327311726501</v>
      </c>
      <c r="H93" s="32">
        <v>73.796731382869979</v>
      </c>
      <c r="I93" s="33">
        <v>5.3711181934957022</v>
      </c>
      <c r="J93" s="34">
        <v>5.284843140243143E-2</v>
      </c>
      <c r="K93" s="35">
        <v>93.613058882229595</v>
      </c>
      <c r="L93" s="35">
        <v>3.905544225282982</v>
      </c>
      <c r="M93" s="36">
        <v>15.25574616893808</v>
      </c>
      <c r="N93" s="37">
        <v>0.37691595393740274</v>
      </c>
      <c r="P93" s="27" t="s">
        <v>91</v>
      </c>
      <c r="Q93" s="28">
        <v>12</v>
      </c>
      <c r="R93" s="29">
        <v>4</v>
      </c>
      <c r="S93" s="38">
        <v>0.59489176754107231</v>
      </c>
      <c r="T93" s="39">
        <v>3.8631959329167263E-3</v>
      </c>
      <c r="U93" s="40">
        <v>2.1232074052237075E-4</v>
      </c>
      <c r="V93" s="41">
        <v>2.2784327717771452E-5</v>
      </c>
      <c r="W93" s="42"/>
      <c r="X93" s="43"/>
      <c r="Y93" s="44">
        <v>2.2866592766409139E-2</v>
      </c>
    </row>
    <row r="94" spans="1:25">
      <c r="A94" s="27" t="s">
        <v>92</v>
      </c>
      <c r="B94" s="28" t="s">
        <v>18</v>
      </c>
      <c r="C94" s="29" t="s">
        <v>19</v>
      </c>
      <c r="D94" s="30">
        <v>0.35772831810228339</v>
      </c>
      <c r="E94" s="31">
        <v>1.4936546503075896</v>
      </c>
      <c r="F94" s="30">
        <v>2.7892292629781009E-3</v>
      </c>
      <c r="G94" s="32">
        <v>56.059756822094613</v>
      </c>
      <c r="H94" s="32">
        <v>89.334297756515269</v>
      </c>
      <c r="I94" s="33">
        <v>5.4362995868934245</v>
      </c>
      <c r="J94" s="34">
        <v>0.15534564317603577</v>
      </c>
      <c r="K94" s="35">
        <v>45.535539901754369</v>
      </c>
      <c r="L94" s="35">
        <v>4.6710686685387728</v>
      </c>
      <c r="M94" s="36">
        <v>16.138734230524154</v>
      </c>
      <c r="N94" s="37">
        <v>0.42539667134415604</v>
      </c>
      <c r="P94" s="27" t="s">
        <v>92</v>
      </c>
      <c r="Q94" s="28">
        <v>12</v>
      </c>
      <c r="R94" s="29">
        <v>4</v>
      </c>
      <c r="S94" s="38">
        <v>0.28581841733955227</v>
      </c>
      <c r="T94" s="39">
        <v>1.8218999021741562E-3</v>
      </c>
      <c r="U94" s="40">
        <v>1.8238634541710495E-3</v>
      </c>
      <c r="V94" s="41">
        <v>4.141702317354899E-5</v>
      </c>
      <c r="W94" s="42"/>
      <c r="X94" s="43"/>
      <c r="Y94" s="44">
        <v>0.10144756276919667</v>
      </c>
    </row>
    <row r="95" spans="1:25">
      <c r="A95" s="27" t="s">
        <v>93</v>
      </c>
      <c r="B95" s="28" t="s">
        <v>18</v>
      </c>
      <c r="C95" s="29" t="s">
        <v>19</v>
      </c>
      <c r="D95" s="30">
        <v>0.76525278510186467</v>
      </c>
      <c r="E95" s="31">
        <v>2.1768318954166563</v>
      </c>
      <c r="F95" s="30">
        <v>1.2552618825866966E-3</v>
      </c>
      <c r="G95" s="32">
        <v>81.016374234961035</v>
      </c>
      <c r="H95" s="32">
        <v>130.25284549814521</v>
      </c>
      <c r="I95" s="33">
        <v>5.4846011082706623</v>
      </c>
      <c r="J95" s="34">
        <v>0.21560561726506183</v>
      </c>
      <c r="K95" s="35">
        <v>36.302718959579082</v>
      </c>
      <c r="L95" s="35">
        <v>6.7505295916372585</v>
      </c>
      <c r="M95" s="36">
        <v>16.003551305171069</v>
      </c>
      <c r="N95" s="37">
        <v>0.29771210575515711</v>
      </c>
      <c r="P95" s="27" t="s">
        <v>93</v>
      </c>
      <c r="Q95" s="28">
        <v>12</v>
      </c>
      <c r="R95" s="29">
        <v>4</v>
      </c>
      <c r="S95" s="38">
        <v>0.22584427195273599</v>
      </c>
      <c r="T95" s="39">
        <v>1.4452159027320169E-3</v>
      </c>
      <c r="U95" s="40">
        <v>2.1332472570286124E-3</v>
      </c>
      <c r="V95" s="41">
        <v>4.6214408672550528E-5</v>
      </c>
      <c r="W95" s="42"/>
      <c r="X95" s="43"/>
      <c r="Y95" s="44">
        <v>0.1063541517962954</v>
      </c>
    </row>
    <row r="96" spans="1:25">
      <c r="A96" s="45" t="s">
        <v>94</v>
      </c>
      <c r="B96" s="46" t="s">
        <v>18</v>
      </c>
      <c r="C96" s="29"/>
      <c r="D96" s="47">
        <v>1.7241325436233628</v>
      </c>
      <c r="E96" s="48">
        <v>3.3215066172540744</v>
      </c>
      <c r="F96" s="47">
        <v>7.3248428035507093E-3</v>
      </c>
      <c r="G96" s="49">
        <v>74.166198190308322</v>
      </c>
      <c r="H96" s="49">
        <v>116.98843364536521</v>
      </c>
      <c r="I96" s="50">
        <v>5.3812084047151583</v>
      </c>
      <c r="J96" s="51">
        <v>0.51304471663568929</v>
      </c>
      <c r="K96" s="52">
        <v>18.516417347616496</v>
      </c>
      <c r="L96" s="52">
        <v>6.1797521835636466</v>
      </c>
      <c r="M96" s="53">
        <v>9.6015058516419884</v>
      </c>
      <c r="N96" s="54">
        <v>0.21146921346100248</v>
      </c>
      <c r="P96" s="45" t="s">
        <v>94</v>
      </c>
      <c r="Q96" s="46">
        <v>12</v>
      </c>
      <c r="R96" s="29"/>
      <c r="S96" s="55">
        <v>0.11739886480419878</v>
      </c>
      <c r="T96" s="56">
        <v>7.3968889854675486E-4</v>
      </c>
      <c r="U96" s="57">
        <v>2.729157059850597E-3</v>
      </c>
      <c r="V96" s="58">
        <v>5.8413197362597359E-5</v>
      </c>
      <c r="W96" s="59"/>
      <c r="X96" s="60"/>
      <c r="Y96" s="61">
        <v>0.10435356267144551</v>
      </c>
    </row>
    <row r="97" spans="1:25">
      <c r="A97" s="27" t="s">
        <v>95</v>
      </c>
      <c r="B97" s="28" t="s">
        <v>18</v>
      </c>
      <c r="C97" s="29" t="s">
        <v>19</v>
      </c>
      <c r="D97" s="30">
        <v>0.11740813297950936</v>
      </c>
      <c r="E97" s="31">
        <v>1.5971035462959189</v>
      </c>
      <c r="F97" s="30">
        <v>6.315677239035959E-3</v>
      </c>
      <c r="G97" s="32">
        <v>61.163289088373709</v>
      </c>
      <c r="H97" s="32">
        <v>96.846123689021667</v>
      </c>
      <c r="I97" s="33">
        <v>5.4017176454904616</v>
      </c>
      <c r="J97" s="34">
        <v>6.5834073728388856E-2</v>
      </c>
      <c r="K97" s="35">
        <v>73.39491103562078</v>
      </c>
      <c r="L97" s="35">
        <v>5.096310428747362</v>
      </c>
      <c r="M97" s="36">
        <v>16.467444686975647</v>
      </c>
      <c r="N97" s="37">
        <v>0.43808397365774737</v>
      </c>
      <c r="P97" s="27" t="s">
        <v>95</v>
      </c>
      <c r="Q97" s="28">
        <v>12</v>
      </c>
      <c r="R97" s="29">
        <v>4</v>
      </c>
      <c r="S97" s="38">
        <v>0.46371131810855748</v>
      </c>
      <c r="T97" s="39">
        <v>2.9916530398292392E-3</v>
      </c>
      <c r="U97" s="40">
        <v>8.90133295839089E-4</v>
      </c>
      <c r="V97" s="41">
        <v>2.4030679288325315E-5</v>
      </c>
      <c r="W97" s="42"/>
      <c r="X97" s="43"/>
      <c r="Y97" s="44">
        <v>8.967781894615437E-2</v>
      </c>
    </row>
    <row r="98" spans="1:25">
      <c r="A98" s="45" t="s">
        <v>96</v>
      </c>
      <c r="B98" s="46" t="s">
        <v>18</v>
      </c>
      <c r="C98" s="29"/>
      <c r="D98" s="47">
        <v>0.25201688684157675</v>
      </c>
      <c r="E98" s="48">
        <v>1.834670097067169</v>
      </c>
      <c r="F98" s="47">
        <v>1.0755517512500068E-3</v>
      </c>
      <c r="G98" s="49">
        <v>66.603202370001682</v>
      </c>
      <c r="H98" s="49">
        <v>107.47112851054064</v>
      </c>
      <c r="I98" s="50">
        <v>5.5045897365356113</v>
      </c>
      <c r="J98" s="51">
        <v>9.8752733023442646E-2</v>
      </c>
      <c r="K98" s="52">
        <v>58.801112837012965</v>
      </c>
      <c r="L98" s="52">
        <v>5.5495804736035952</v>
      </c>
      <c r="M98" s="53">
        <v>15.610096368214917</v>
      </c>
      <c r="N98" s="54">
        <v>0.35712322125704837</v>
      </c>
      <c r="P98" s="45" t="s">
        <v>96</v>
      </c>
      <c r="Q98" s="46">
        <v>12</v>
      </c>
      <c r="R98" s="29"/>
      <c r="S98" s="55">
        <v>0.36452303103043543</v>
      </c>
      <c r="T98" s="56">
        <v>2.3168734293034293E-3</v>
      </c>
      <c r="U98" s="57">
        <v>1.3793024388227099E-3</v>
      </c>
      <c r="V98" s="58">
        <v>3.1752222378834291E-5</v>
      </c>
      <c r="W98" s="59"/>
      <c r="X98" s="60"/>
      <c r="Y98" s="61">
        <v>0.1002538318093199</v>
      </c>
    </row>
    <row r="99" spans="1:25">
      <c r="A99" s="27" t="s">
        <v>97</v>
      </c>
      <c r="B99" s="28" t="s">
        <v>18</v>
      </c>
      <c r="C99" s="29" t="s">
        <v>19</v>
      </c>
      <c r="D99" s="30">
        <v>4.3565153283910522E-2</v>
      </c>
      <c r="E99" s="31">
        <v>1.3704773684842593</v>
      </c>
      <c r="F99" s="30">
        <v>0</v>
      </c>
      <c r="G99" s="32">
        <v>51.800484420266493</v>
      </c>
      <c r="H99" s="32">
        <v>81.892012818954242</v>
      </c>
      <c r="I99" s="33">
        <v>5.3932332114011494</v>
      </c>
      <c r="J99" s="34">
        <v>5.5203140380118192E-2</v>
      </c>
      <c r="K99" s="35">
        <v>86.253531854129633</v>
      </c>
      <c r="L99" s="35">
        <v>4.3161731963716523</v>
      </c>
      <c r="M99" s="36">
        <v>16.252882982919846</v>
      </c>
      <c r="N99" s="37">
        <v>0.40375536065413098</v>
      </c>
      <c r="P99" s="27" t="s">
        <v>97</v>
      </c>
      <c r="Q99" s="28">
        <v>12</v>
      </c>
      <c r="R99" s="29">
        <v>4</v>
      </c>
      <c r="S99" s="38">
        <v>0.54584958696093844</v>
      </c>
      <c r="T99" s="39">
        <v>3.5281288676202076E-3</v>
      </c>
      <c r="U99" s="40">
        <v>4.5906946994898759E-4</v>
      </c>
      <c r="V99" s="41">
        <v>2.20525010975728E-5</v>
      </c>
      <c r="W99" s="42"/>
      <c r="X99" s="43"/>
      <c r="Y99" s="44">
        <v>5.0469868874458701E-2</v>
      </c>
    </row>
    <row r="100" spans="1:25">
      <c r="A100" s="27" t="s">
        <v>98</v>
      </c>
      <c r="B100" s="28" t="s">
        <v>18</v>
      </c>
      <c r="C100" s="29" t="s">
        <v>19</v>
      </c>
      <c r="D100" s="30">
        <v>0.66253965897574207</v>
      </c>
      <c r="E100" s="31">
        <v>1.3035186563534329</v>
      </c>
      <c r="F100" s="30">
        <v>0</v>
      </c>
      <c r="G100" s="32">
        <v>42.445168081693481</v>
      </c>
      <c r="H100" s="32">
        <v>67.328172271652221</v>
      </c>
      <c r="I100" s="33">
        <v>5.4113782180246917</v>
      </c>
      <c r="J100" s="34">
        <v>0.35013424099845636</v>
      </c>
      <c r="K100" s="35">
        <v>25.390328290215113</v>
      </c>
      <c r="L100" s="35">
        <v>3.5366599142848805</v>
      </c>
      <c r="M100" s="36">
        <v>14.001657886651335</v>
      </c>
      <c r="N100" s="37">
        <v>0.30308073888770831</v>
      </c>
      <c r="P100" s="27" t="s">
        <v>98</v>
      </c>
      <c r="Q100" s="28">
        <v>12</v>
      </c>
      <c r="R100" s="29">
        <v>4</v>
      </c>
      <c r="S100" s="38">
        <v>0.16008827931207625</v>
      </c>
      <c r="T100" s="39">
        <v>1.0173139330710017E-3</v>
      </c>
      <c r="U100" s="40">
        <v>2.4988670978353814E-3</v>
      </c>
      <c r="V100" s="41">
        <v>5.4032524870369912E-5</v>
      </c>
      <c r="W100" s="42"/>
      <c r="X100" s="43"/>
      <c r="Y100" s="44">
        <v>0.10589761728133831</v>
      </c>
    </row>
    <row r="101" spans="1:25">
      <c r="A101" s="27" t="s">
        <v>99</v>
      </c>
      <c r="B101" s="28" t="s">
        <v>18</v>
      </c>
      <c r="C101" s="29" t="s">
        <v>19</v>
      </c>
      <c r="D101" s="30">
        <v>0.58344467248248499</v>
      </c>
      <c r="E101" s="31">
        <v>1.933291261023077</v>
      </c>
      <c r="F101" s="30">
        <v>7.3485831896532303E-3</v>
      </c>
      <c r="G101" s="32">
        <v>70.811633405522045</v>
      </c>
      <c r="H101" s="32">
        <v>112.33222777890052</v>
      </c>
      <c r="I101" s="33">
        <v>5.4117663186711233</v>
      </c>
      <c r="J101" s="34">
        <v>0.19151120961142137</v>
      </c>
      <c r="K101" s="35">
        <v>39.196640397240962</v>
      </c>
      <c r="L101" s="35">
        <v>5.9002396891993651</v>
      </c>
      <c r="M101" s="36">
        <v>15.749826722053868</v>
      </c>
      <c r="N101" s="37">
        <v>0.38646831469642673</v>
      </c>
      <c r="P101" s="27" t="s">
        <v>99</v>
      </c>
      <c r="Q101" s="28">
        <v>12</v>
      </c>
      <c r="R101" s="29">
        <v>4</v>
      </c>
      <c r="S101" s="38">
        <v>0.2471390540059212</v>
      </c>
      <c r="T101" s="39">
        <v>1.5777047923444128E-3</v>
      </c>
      <c r="U101" s="40">
        <v>2.0362750792141939E-3</v>
      </c>
      <c r="V101" s="41">
        <v>4.4711200223462138E-5</v>
      </c>
      <c r="W101" s="42"/>
      <c r="X101" s="43"/>
      <c r="Y101" s="44">
        <v>0.10468076412541523</v>
      </c>
    </row>
    <row r="102" spans="1:25">
      <c r="A102" s="27" t="s">
        <v>100</v>
      </c>
      <c r="B102" s="28" t="s">
        <v>18</v>
      </c>
      <c r="C102" s="29" t="s">
        <v>19</v>
      </c>
      <c r="D102" s="30">
        <v>5.2280323616172672E-2</v>
      </c>
      <c r="E102" s="31">
        <v>1.2936709981619177</v>
      </c>
      <c r="F102" s="30">
        <v>0</v>
      </c>
      <c r="G102" s="32">
        <v>52.586391533053629</v>
      </c>
      <c r="H102" s="32">
        <v>83.124761984437043</v>
      </c>
      <c r="I102" s="33">
        <v>5.3926048049971884</v>
      </c>
      <c r="J102" s="34">
        <v>5.5930393952484711E-2</v>
      </c>
      <c r="K102" s="35">
        <v>84.152431733220439</v>
      </c>
      <c r="L102" s="35">
        <v>4.3816573564719494</v>
      </c>
      <c r="M102" s="36">
        <v>17.479056414916158</v>
      </c>
      <c r="N102" s="37">
        <v>0.47491365953001696</v>
      </c>
      <c r="P102" s="27" t="s">
        <v>100</v>
      </c>
      <c r="Q102" s="28">
        <v>12</v>
      </c>
      <c r="R102" s="29">
        <v>4</v>
      </c>
      <c r="S102" s="38">
        <v>0.53260900679695067</v>
      </c>
      <c r="T102" s="39">
        <v>3.4234250453518298E-3</v>
      </c>
      <c r="U102" s="40">
        <v>5.2950906925664778E-4</v>
      </c>
      <c r="V102" s="41">
        <v>2.1952631017660476E-5</v>
      </c>
      <c r="W102" s="42"/>
      <c r="X102" s="43"/>
      <c r="Y102" s="44">
        <v>5.8128602355351201E-2</v>
      </c>
    </row>
    <row r="103" spans="1:25">
      <c r="A103" s="27" t="s">
        <v>101</v>
      </c>
      <c r="B103" s="28" t="s">
        <v>18</v>
      </c>
      <c r="C103" s="29" t="s">
        <v>19</v>
      </c>
      <c r="D103" s="30">
        <v>0.28391882195497953</v>
      </c>
      <c r="E103" s="31">
        <v>1.1032070626782036</v>
      </c>
      <c r="F103" s="30">
        <v>1.2767233013479097E-3</v>
      </c>
      <c r="G103" s="32">
        <v>38.782573577497679</v>
      </c>
      <c r="H103" s="32">
        <v>62.313893903844665</v>
      </c>
      <c r="I103" s="33">
        <v>5.4812460052153602</v>
      </c>
      <c r="J103" s="34">
        <v>0.17825211108633804</v>
      </c>
      <c r="K103" s="35">
        <v>42.357540788534138</v>
      </c>
      <c r="L103" s="35">
        <v>3.2314814510888268</v>
      </c>
      <c r="M103" s="36">
        <v>15.116388575177572</v>
      </c>
      <c r="N103" s="37">
        <v>0.38578080018900007</v>
      </c>
      <c r="P103" s="27" t="s">
        <v>101</v>
      </c>
      <c r="Q103" s="28">
        <v>12</v>
      </c>
      <c r="R103" s="29">
        <v>4</v>
      </c>
      <c r="S103" s="38">
        <v>0.26368227963677371</v>
      </c>
      <c r="T103" s="39">
        <v>1.6940013164691192E-3</v>
      </c>
      <c r="U103" s="40">
        <v>1.9303608631149191E-3</v>
      </c>
      <c r="V103" s="41">
        <v>4.420506552130091E-5</v>
      </c>
      <c r="W103" s="42"/>
      <c r="X103" s="43"/>
      <c r="Y103" s="44">
        <v>0.10261062340356997</v>
      </c>
    </row>
    <row r="104" spans="1:25">
      <c r="A104" s="27" t="s">
        <v>102</v>
      </c>
      <c r="B104" s="28" t="s">
        <v>18</v>
      </c>
      <c r="C104" s="29" t="s">
        <v>19</v>
      </c>
      <c r="D104" s="30">
        <v>0.42580281262369957</v>
      </c>
      <c r="E104" s="31">
        <v>1.460275506665935</v>
      </c>
      <c r="F104" s="30">
        <v>1.3832755820559041E-3</v>
      </c>
      <c r="G104" s="32">
        <v>52.070870680703109</v>
      </c>
      <c r="H104" s="32">
        <v>83.169152614282837</v>
      </c>
      <c r="I104" s="33">
        <v>5.4488181619974894</v>
      </c>
      <c r="J104" s="34">
        <v>0.19147819603169625</v>
      </c>
      <c r="K104" s="35">
        <v>39.540035918836402</v>
      </c>
      <c r="L104" s="35">
        <v>4.3387025982300464</v>
      </c>
      <c r="M104" s="36">
        <v>15.333047969710671</v>
      </c>
      <c r="N104" s="37">
        <v>0.38154179738399974</v>
      </c>
      <c r="P104" s="27" t="s">
        <v>102</v>
      </c>
      <c r="Q104" s="28">
        <v>12</v>
      </c>
      <c r="R104" s="29">
        <v>4</v>
      </c>
      <c r="S104" s="38">
        <v>0.24760652891284571</v>
      </c>
      <c r="T104" s="39">
        <v>1.5782460114947528E-3</v>
      </c>
      <c r="U104" s="40">
        <v>2.0247703765428463E-3</v>
      </c>
      <c r="V104" s="41">
        <v>4.4767856464400946E-5</v>
      </c>
      <c r="W104" s="42"/>
      <c r="X104" s="43"/>
      <c r="Y104" s="44">
        <v>0.10599167269118068</v>
      </c>
    </row>
    <row r="105" spans="1:25">
      <c r="A105" s="27" t="s">
        <v>103</v>
      </c>
      <c r="B105" s="28" t="s">
        <v>18</v>
      </c>
      <c r="C105" s="29" t="s">
        <v>19</v>
      </c>
      <c r="D105" s="30">
        <v>0.50307652843945205</v>
      </c>
      <c r="E105" s="31">
        <v>1.6611747454435193</v>
      </c>
      <c r="F105" s="30">
        <v>1.5255230875974355E-4</v>
      </c>
      <c r="G105" s="32">
        <v>61.703010140305018</v>
      </c>
      <c r="H105" s="32">
        <v>98.314833180396548</v>
      </c>
      <c r="I105" s="33">
        <v>5.4356206479450258</v>
      </c>
      <c r="J105" s="34">
        <v>0.18876563117137837</v>
      </c>
      <c r="K105" s="35">
        <v>39.552740377271952</v>
      </c>
      <c r="L105" s="35">
        <v>5.1412816208884138</v>
      </c>
      <c r="M105" s="36">
        <v>15.972006818131144</v>
      </c>
      <c r="N105" s="37">
        <v>0.39341356129154403</v>
      </c>
      <c r="P105" s="27" t="s">
        <v>103</v>
      </c>
      <c r="Q105" s="28">
        <v>12</v>
      </c>
      <c r="R105" s="29">
        <v>4</v>
      </c>
      <c r="S105" s="38">
        <v>0.24828850153195683</v>
      </c>
      <c r="T105" s="39">
        <v>1.5796695021973318E-3</v>
      </c>
      <c r="U105" s="40">
        <v>2.0243439844847893E-3</v>
      </c>
      <c r="V105" s="41">
        <v>4.4231473750495861E-5</v>
      </c>
      <c r="W105" s="42"/>
      <c r="X105" s="43"/>
      <c r="Y105" s="44">
        <v>0.10535296150242407</v>
      </c>
    </row>
    <row r="106" spans="1:25">
      <c r="A106" s="27" t="s">
        <v>104</v>
      </c>
      <c r="B106" s="28" t="s">
        <v>18</v>
      </c>
      <c r="C106" s="29" t="s">
        <v>19</v>
      </c>
      <c r="D106" s="30">
        <v>0.29002324887881231</v>
      </c>
      <c r="E106" s="31">
        <v>1.9576133083350167</v>
      </c>
      <c r="F106" s="30">
        <v>5.5495637834905289E-3</v>
      </c>
      <c r="G106" s="32">
        <v>69.337304873928943</v>
      </c>
      <c r="H106" s="32">
        <v>110.6062759325502</v>
      </c>
      <c r="I106" s="33">
        <v>5.4418744186341259</v>
      </c>
      <c r="J106" s="34">
        <v>0.1065781576011884</v>
      </c>
      <c r="K106" s="35">
        <v>56.072666001328152</v>
      </c>
      <c r="L106" s="35">
        <v>5.7773941721752333</v>
      </c>
      <c r="M106" s="36">
        <v>15.230301596768181</v>
      </c>
      <c r="N106" s="37">
        <v>0.36144925566463354</v>
      </c>
      <c r="P106" s="27" t="s">
        <v>104</v>
      </c>
      <c r="Q106" s="28">
        <v>12</v>
      </c>
      <c r="R106" s="29">
        <v>4</v>
      </c>
      <c r="S106" s="38">
        <v>0.35161686596972141</v>
      </c>
      <c r="T106" s="39">
        <v>2.2372503253808408E-3</v>
      </c>
      <c r="U106" s="40">
        <v>1.470738818224073E-3</v>
      </c>
      <c r="V106" s="41">
        <v>3.3530980083932244E-5</v>
      </c>
      <c r="W106" s="42"/>
      <c r="X106" s="43"/>
      <c r="Y106" s="44">
        <v>0.10131500935546196</v>
      </c>
    </row>
    <row r="107" spans="1:25">
      <c r="A107" s="27" t="s">
        <v>105</v>
      </c>
      <c r="B107" s="28" t="s">
        <v>18</v>
      </c>
      <c r="C107" s="29" t="s">
        <v>19</v>
      </c>
      <c r="D107" s="30">
        <v>0.73060153970631092</v>
      </c>
      <c r="E107" s="31">
        <v>1.9128599220304954</v>
      </c>
      <c r="F107" s="30">
        <v>2.7244245718366683E-3</v>
      </c>
      <c r="G107" s="32">
        <v>67.018527304920838</v>
      </c>
      <c r="H107" s="32">
        <v>106.89277907180158</v>
      </c>
      <c r="I107" s="33">
        <v>5.4411322051659949</v>
      </c>
      <c r="J107" s="34">
        <v>0.24547915007115148</v>
      </c>
      <c r="K107" s="35">
        <v>32.882112138169447</v>
      </c>
      <c r="L107" s="35">
        <v>5.5841866046455184</v>
      </c>
      <c r="M107" s="36">
        <v>15.065382681302545</v>
      </c>
      <c r="N107" s="37">
        <v>0.32311136128312318</v>
      </c>
      <c r="P107" s="27" t="s">
        <v>105</v>
      </c>
      <c r="Q107" s="28">
        <v>12</v>
      </c>
      <c r="R107" s="29">
        <v>4</v>
      </c>
      <c r="S107" s="38">
        <v>0.20619741883913953</v>
      </c>
      <c r="T107" s="39">
        <v>1.3089755901347052E-3</v>
      </c>
      <c r="U107" s="40">
        <v>2.2478582825600389E-3</v>
      </c>
      <c r="V107" s="41">
        <v>4.8320284590712248E-5</v>
      </c>
      <c r="W107" s="42"/>
      <c r="X107" s="43"/>
      <c r="Y107" s="44">
        <v>0.10585430517642226</v>
      </c>
    </row>
    <row r="108" spans="1:25">
      <c r="A108" s="27" t="s">
        <v>106</v>
      </c>
      <c r="B108" s="28" t="s">
        <v>18</v>
      </c>
      <c r="C108" s="29" t="s">
        <v>19</v>
      </c>
      <c r="D108" s="30">
        <v>0.66971220597884595</v>
      </c>
      <c r="E108" s="31">
        <v>2.2514939638430316</v>
      </c>
      <c r="F108" s="30">
        <v>3.9032219210869885E-3</v>
      </c>
      <c r="G108" s="32">
        <v>74.724357967303021</v>
      </c>
      <c r="H108" s="32">
        <v>119.37378243510386</v>
      </c>
      <c r="I108" s="33">
        <v>5.4498120221481123</v>
      </c>
      <c r="J108" s="34">
        <v>0.20449347756300307</v>
      </c>
      <c r="K108" s="35">
        <v>37.375867594583895</v>
      </c>
      <c r="L108" s="35">
        <v>6.2262597461032501</v>
      </c>
      <c r="M108" s="36">
        <v>14.271179244511812</v>
      </c>
      <c r="N108" s="37">
        <v>0.30634374082647214</v>
      </c>
      <c r="P108" s="27" t="s">
        <v>106</v>
      </c>
      <c r="Q108" s="28">
        <v>12</v>
      </c>
      <c r="R108" s="29">
        <v>4</v>
      </c>
      <c r="S108" s="38">
        <v>0.23400865030766027</v>
      </c>
      <c r="T108" s="39">
        <v>1.4929934678935904E-3</v>
      </c>
      <c r="U108" s="40">
        <v>2.0972873327898042E-3</v>
      </c>
      <c r="V108" s="41">
        <v>4.5324717769930374E-5</v>
      </c>
      <c r="W108" s="42"/>
      <c r="X108" s="43"/>
      <c r="Y108" s="44">
        <v>0.10611883324929111</v>
      </c>
    </row>
    <row r="109" spans="1:25">
      <c r="A109" s="27" t="s">
        <v>107</v>
      </c>
      <c r="B109" s="28" t="s">
        <v>18</v>
      </c>
      <c r="C109" s="29" t="s">
        <v>19</v>
      </c>
      <c r="D109" s="30">
        <v>0.72574664077620643</v>
      </c>
      <c r="E109" s="31">
        <v>1.3683367284049153</v>
      </c>
      <c r="F109" s="30">
        <v>3.2014815198578286E-3</v>
      </c>
      <c r="G109" s="32">
        <v>45.919044298183991</v>
      </c>
      <c r="H109" s="32">
        <v>72.866445951759417</v>
      </c>
      <c r="I109" s="33">
        <v>5.4134461772175326</v>
      </c>
      <c r="J109" s="34">
        <v>0.35222491368267145</v>
      </c>
      <c r="K109" s="35">
        <v>25.1623816288174</v>
      </c>
      <c r="L109" s="35">
        <v>3.826113798373715</v>
      </c>
      <c r="M109" s="36">
        <v>14.430065815185927</v>
      </c>
      <c r="N109" s="37">
        <v>0.38233291488632992</v>
      </c>
      <c r="P109" s="27" t="s">
        <v>107</v>
      </c>
      <c r="Q109" s="28">
        <v>12</v>
      </c>
      <c r="R109" s="29">
        <v>4</v>
      </c>
      <c r="S109" s="38">
        <v>0.1585901560257772</v>
      </c>
      <c r="T109" s="39">
        <v>1.0138710732525869E-3</v>
      </c>
      <c r="U109" s="40">
        <v>2.5065041042335911E-3</v>
      </c>
      <c r="V109" s="41">
        <v>5.3841771241385576E-5</v>
      </c>
      <c r="W109" s="42"/>
      <c r="X109" s="43"/>
      <c r="Y109" s="44">
        <v>0.10609933901283841</v>
      </c>
    </row>
    <row r="110" spans="1:25">
      <c r="A110" s="27" t="s">
        <v>108</v>
      </c>
      <c r="B110" s="28" t="s">
        <v>18</v>
      </c>
      <c r="C110" s="29" t="s">
        <v>19</v>
      </c>
      <c r="D110" s="30">
        <v>0.22579614829808825</v>
      </c>
      <c r="E110" s="31">
        <v>1.7602203161116814</v>
      </c>
      <c r="F110" s="30">
        <v>0</v>
      </c>
      <c r="G110" s="32">
        <v>64.284536727156976</v>
      </c>
      <c r="H110" s="32">
        <v>101.91325946253743</v>
      </c>
      <c r="I110" s="33">
        <v>5.4083383793629265</v>
      </c>
      <c r="J110" s="34">
        <v>9.5375214943367731E-2</v>
      </c>
      <c r="K110" s="35">
        <v>60.167617418951266</v>
      </c>
      <c r="L110" s="35">
        <v>5.3563822321006889</v>
      </c>
      <c r="M110" s="36">
        <v>15.703915322224734</v>
      </c>
      <c r="N110" s="37">
        <v>0.38475715115879727</v>
      </c>
      <c r="P110" s="27" t="s">
        <v>108</v>
      </c>
      <c r="Q110" s="28">
        <v>12</v>
      </c>
      <c r="R110" s="29">
        <v>4</v>
      </c>
      <c r="S110" s="38">
        <v>0.37964738560756839</v>
      </c>
      <c r="T110" s="39">
        <v>2.4194875164949541E-3</v>
      </c>
      <c r="U110" s="40">
        <v>1.3334920300578973E-3</v>
      </c>
      <c r="V110" s="41">
        <v>3.1873919297540277E-5</v>
      </c>
      <c r="W110" s="42"/>
      <c r="X110" s="43"/>
      <c r="Y110" s="44">
        <v>9.6306622181731943E-2</v>
      </c>
    </row>
    <row r="111" spans="1:25">
      <c r="A111" s="27" t="s">
        <v>109</v>
      </c>
      <c r="B111" s="28" t="s">
        <v>18</v>
      </c>
      <c r="C111" s="29" t="s">
        <v>19</v>
      </c>
      <c r="D111" s="30">
        <v>0.80968386176106322</v>
      </c>
      <c r="E111" s="31">
        <v>2.3333480200729069</v>
      </c>
      <c r="F111" s="30">
        <v>5.5057202760978455E-3</v>
      </c>
      <c r="G111" s="32">
        <v>73.653992249108072</v>
      </c>
      <c r="H111" s="32">
        <v>117.62361819928277</v>
      </c>
      <c r="I111" s="33">
        <v>5.4479513852843429</v>
      </c>
      <c r="J111" s="34">
        <v>0.24755321291151625</v>
      </c>
      <c r="K111" s="35">
        <v>32.725390240606465</v>
      </c>
      <c r="L111" s="35">
        <v>6.1370736337552225</v>
      </c>
      <c r="M111" s="36">
        <v>13.573293137012149</v>
      </c>
      <c r="N111" s="37">
        <v>0.27727948070707331</v>
      </c>
      <c r="P111" s="27" t="s">
        <v>109</v>
      </c>
      <c r="Q111" s="28">
        <v>12</v>
      </c>
      <c r="R111" s="29">
        <v>4</v>
      </c>
      <c r="S111" s="38">
        <v>0.20495717892144216</v>
      </c>
      <c r="T111" s="39">
        <v>1.2981687702015503E-3</v>
      </c>
      <c r="U111" s="40">
        <v>2.2531096422241264E-3</v>
      </c>
      <c r="V111" s="41">
        <v>4.8458129266154905E-5</v>
      </c>
      <c r="W111" s="42"/>
      <c r="X111" s="43"/>
      <c r="Y111" s="44">
        <v>0.10493335058231608</v>
      </c>
    </row>
    <row r="112" spans="1:25">
      <c r="A112" s="27" t="s">
        <v>110</v>
      </c>
      <c r="B112" s="28" t="s">
        <v>18</v>
      </c>
      <c r="C112" s="29" t="s">
        <v>19</v>
      </c>
      <c r="D112" s="30">
        <v>0.23285260772898203</v>
      </c>
      <c r="E112" s="31">
        <v>1.2230996492145625</v>
      </c>
      <c r="F112" s="30">
        <v>0</v>
      </c>
      <c r="G112" s="32">
        <v>49.129376712432787</v>
      </c>
      <c r="H112" s="32">
        <v>77.610879272462441</v>
      </c>
      <c r="I112" s="33">
        <v>5.3891876402728744</v>
      </c>
      <c r="J112" s="34">
        <v>0.1202030105455178</v>
      </c>
      <c r="K112" s="35">
        <v>52.734238058331321</v>
      </c>
      <c r="L112" s="35">
        <v>4.0936084149376208</v>
      </c>
      <c r="M112" s="36">
        <v>17.272208360056631</v>
      </c>
      <c r="N112" s="37">
        <v>0.44707810792088615</v>
      </c>
      <c r="P112" s="27" t="s">
        <v>110</v>
      </c>
      <c r="Q112" s="28">
        <v>12</v>
      </c>
      <c r="R112" s="29">
        <v>4</v>
      </c>
      <c r="S112" s="38">
        <v>0.33391507269881948</v>
      </c>
      <c r="T112" s="39">
        <v>2.1311450630001911E-3</v>
      </c>
      <c r="U112" s="40">
        <v>1.5826171761356049E-3</v>
      </c>
      <c r="V112" s="41">
        <v>3.6556052815331969E-5</v>
      </c>
      <c r="W112" s="42"/>
      <c r="X112" s="43"/>
      <c r="Y112" s="44">
        <v>0.10090333684891317</v>
      </c>
    </row>
    <row r="113" spans="1:25" ht="15" thickBot="1">
      <c r="A113" s="62"/>
      <c r="B113" s="62"/>
      <c r="C113" s="62"/>
      <c r="D113" s="62"/>
      <c r="E113" s="62"/>
      <c r="F113" s="62"/>
      <c r="G113" s="62"/>
      <c r="H113" s="62"/>
      <c r="I113" s="63"/>
      <c r="J113" s="64"/>
      <c r="K113" s="62"/>
      <c r="L113" s="62"/>
      <c r="M113" s="62"/>
      <c r="N113" s="62"/>
      <c r="P113" s="62"/>
      <c r="Q113" s="62"/>
      <c r="R113" s="62"/>
      <c r="S113" s="62"/>
      <c r="T113" s="62"/>
      <c r="U113" s="62"/>
      <c r="V113" s="64"/>
      <c r="W113" s="64"/>
      <c r="X113" s="62"/>
      <c r="Y113" s="62"/>
    </row>
    <row r="114" spans="1:25">
      <c r="A114" s="24"/>
      <c r="B114" s="24"/>
      <c r="C114" s="24"/>
      <c r="D114" s="24"/>
      <c r="E114" s="24"/>
      <c r="F114" s="24"/>
      <c r="G114" s="24"/>
      <c r="H114" s="24"/>
      <c r="I114" s="25"/>
      <c r="J114" s="26"/>
      <c r="K114" s="24"/>
      <c r="L114" s="24"/>
      <c r="M114" s="24"/>
      <c r="N114" s="24"/>
      <c r="P114" s="24"/>
      <c r="Q114" s="24"/>
      <c r="R114" s="24"/>
      <c r="S114" s="24"/>
      <c r="T114" s="24"/>
      <c r="U114" s="25"/>
      <c r="V114" s="24"/>
      <c r="W114" s="24"/>
      <c r="X114" s="24"/>
      <c r="Y114" s="24"/>
    </row>
    <row r="115" spans="1:25">
      <c r="A115" s="24"/>
      <c r="B115" s="24"/>
      <c r="C115" s="65" t="s">
        <v>39</v>
      </c>
      <c r="D115" s="66">
        <v>9.4723119295899831</v>
      </c>
      <c r="E115" s="67">
        <v>34.6775024576635</v>
      </c>
      <c r="F115" s="66">
        <v>4.9806109393588122E-2</v>
      </c>
      <c r="G115" s="68">
        <v>1200.1484199895419</v>
      </c>
      <c r="H115" s="68">
        <v>1910.0516553604239</v>
      </c>
      <c r="I115" s="69"/>
      <c r="J115" s="70"/>
      <c r="K115" s="71">
        <f>AVERAGE(K99:K112,K97,K93:K95)</f>
        <v>50.133875067745585</v>
      </c>
      <c r="L115" s="24"/>
      <c r="M115" s="24"/>
      <c r="N115" s="24"/>
      <c r="P115" s="24"/>
      <c r="Q115" s="24"/>
      <c r="R115" s="72"/>
      <c r="S115" s="72"/>
      <c r="T115" s="72"/>
      <c r="U115" s="24"/>
      <c r="V115" s="24"/>
      <c r="W115" s="24"/>
      <c r="X115" s="24"/>
      <c r="Y115" s="24"/>
    </row>
    <row r="116" spans="1:25">
      <c r="A116" s="73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P116" s="73"/>
      <c r="Q116" s="73"/>
      <c r="R116" s="73"/>
      <c r="S116" s="73"/>
      <c r="T116" s="73"/>
      <c r="U116" s="73"/>
      <c r="V116" s="73"/>
      <c r="W116" s="73"/>
      <c r="X116" s="73"/>
      <c r="Y116" s="73"/>
    </row>
    <row r="117" spans="1:25">
      <c r="A117" s="73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</row>
    <row r="118" spans="1:25" ht="15" thickBot="1">
      <c r="A118" s="24"/>
      <c r="B118" s="24"/>
      <c r="C118" s="24"/>
      <c r="D118" s="73"/>
      <c r="E118" s="73"/>
      <c r="F118" s="24"/>
      <c r="G118" s="24"/>
      <c r="H118" s="24"/>
      <c r="I118" s="24"/>
      <c r="J118" s="24"/>
      <c r="K118" s="24"/>
      <c r="L118" s="24"/>
      <c r="M118" s="24"/>
      <c r="N118" s="24"/>
      <c r="P118" s="24"/>
      <c r="Q118" s="24"/>
      <c r="R118" s="24"/>
      <c r="S118" s="24"/>
      <c r="T118" s="24"/>
      <c r="U118" s="24"/>
      <c r="V118" s="73"/>
      <c r="W118" s="73"/>
      <c r="X118" s="73"/>
      <c r="Y118" s="73"/>
    </row>
    <row r="119" spans="1:25" s="6" customFormat="1">
      <c r="A119" s="7" t="s">
        <v>40</v>
      </c>
      <c r="B119" s="7"/>
      <c r="C119" s="7"/>
      <c r="D119" s="74"/>
      <c r="E119" s="7" t="s">
        <v>41</v>
      </c>
      <c r="F119" s="7"/>
      <c r="G119" s="13" t="s">
        <v>42</v>
      </c>
      <c r="H119" s="14" t="s">
        <v>7</v>
      </c>
      <c r="I119" s="10" t="s">
        <v>6</v>
      </c>
      <c r="J119" s="11" t="s">
        <v>7</v>
      </c>
      <c r="K119" s="75" t="s">
        <v>43</v>
      </c>
      <c r="L119" s="12" t="s">
        <v>9</v>
      </c>
      <c r="M119" s="13" t="s">
        <v>10</v>
      </c>
      <c r="N119" s="14" t="s">
        <v>7</v>
      </c>
      <c r="P119" s="7" t="s">
        <v>41</v>
      </c>
      <c r="Q119" s="7"/>
      <c r="R119" s="76"/>
      <c r="S119" s="13" t="s">
        <v>44</v>
      </c>
      <c r="T119" s="14" t="s">
        <v>7</v>
      </c>
      <c r="U119" s="13" t="s">
        <v>42</v>
      </c>
      <c r="V119" s="14" t="s">
        <v>7</v>
      </c>
      <c r="W119" s="10" t="s">
        <v>6</v>
      </c>
      <c r="X119" s="11" t="s">
        <v>7</v>
      </c>
      <c r="Y119" s="75" t="s">
        <v>43</v>
      </c>
    </row>
    <row r="120" spans="1:25" s="6" customFormat="1" ht="15" thickBot="1">
      <c r="A120" s="16"/>
      <c r="B120" s="16"/>
      <c r="C120" s="16"/>
      <c r="D120" s="74"/>
      <c r="E120" s="16"/>
      <c r="F120" s="16"/>
      <c r="G120" s="21"/>
      <c r="H120" s="22"/>
      <c r="I120" s="18" t="s">
        <v>15</v>
      </c>
      <c r="J120" s="18"/>
      <c r="K120" s="77"/>
      <c r="L120" s="19" t="s">
        <v>45</v>
      </c>
      <c r="M120" s="17"/>
      <c r="N120" s="17"/>
      <c r="P120" s="16"/>
      <c r="Q120" s="16"/>
      <c r="R120" s="19"/>
      <c r="S120" s="21"/>
      <c r="T120" s="22"/>
      <c r="U120" s="21"/>
      <c r="V120" s="22"/>
      <c r="W120" s="18" t="s">
        <v>15</v>
      </c>
      <c r="X120" s="18"/>
      <c r="Y120" s="77"/>
    </row>
    <row r="121" spans="1:25" s="6" customFormat="1">
      <c r="A121" s="24"/>
      <c r="B121" s="24"/>
      <c r="C121" s="24"/>
      <c r="D121" s="73"/>
      <c r="E121" s="24"/>
      <c r="F121" s="24"/>
      <c r="G121" s="24"/>
      <c r="H121" s="24"/>
      <c r="I121" s="25"/>
      <c r="J121" s="26"/>
      <c r="K121" s="26"/>
      <c r="L121" s="24"/>
      <c r="M121" s="24"/>
      <c r="N121" s="24"/>
      <c r="P121" s="73"/>
      <c r="Q121" s="73"/>
      <c r="R121" s="73"/>
      <c r="S121" s="24"/>
      <c r="T121" s="24"/>
      <c r="U121" s="24"/>
      <c r="V121" s="24"/>
      <c r="W121" s="73"/>
      <c r="X121" s="73"/>
      <c r="Y121" s="73"/>
    </row>
    <row r="122" spans="1:25" s="6" customFormat="1">
      <c r="A122" s="78" t="s">
        <v>111</v>
      </c>
      <c r="B122" s="78"/>
      <c r="C122" s="78"/>
      <c r="D122" s="73"/>
      <c r="E122" s="79" t="s">
        <v>89</v>
      </c>
      <c r="F122" s="79"/>
      <c r="G122" s="80">
        <v>1.5830182885409503</v>
      </c>
      <c r="H122" s="81">
        <v>7.0097829301324424E-3</v>
      </c>
      <c r="I122" s="82">
        <v>5.400407805478161</v>
      </c>
      <c r="J122" s="83">
        <v>3.2178137552288585E-2</v>
      </c>
      <c r="K122" s="84">
        <v>0.27053913889582926</v>
      </c>
      <c r="L122" s="85">
        <v>88.270667342832766</v>
      </c>
      <c r="M122" s="86">
        <v>15.274447297528935</v>
      </c>
      <c r="N122" s="87">
        <v>0.49488350771302125</v>
      </c>
      <c r="P122" s="79" t="s">
        <v>90</v>
      </c>
      <c r="Q122" s="79"/>
      <c r="R122" s="70"/>
      <c r="S122" s="82">
        <v>300.5461348817953</v>
      </c>
      <c r="T122" s="83">
        <v>2.3782613798196524</v>
      </c>
      <c r="U122" s="80">
        <v>1.577986285396844</v>
      </c>
      <c r="V122" s="81">
        <v>9.2690129705402264E-3</v>
      </c>
      <c r="W122" s="82">
        <v>5.3832665343805788</v>
      </c>
      <c r="X122" s="83">
        <v>3.820033934262082E-2</v>
      </c>
      <c r="Y122" s="84">
        <v>0.11296919714072602</v>
      </c>
    </row>
    <row r="123" spans="1:25" s="6" customFormat="1">
      <c r="A123" s="78" t="s">
        <v>49</v>
      </c>
      <c r="B123" s="78"/>
      <c r="C123" s="78"/>
      <c r="D123" s="73"/>
      <c r="E123" s="79"/>
      <c r="F123" s="79"/>
      <c r="G123" s="88"/>
      <c r="H123" s="89">
        <v>4.4281124108763639E-3</v>
      </c>
      <c r="I123" s="88"/>
      <c r="J123" s="89">
        <v>5.9584643810875098E-3</v>
      </c>
      <c r="K123" s="90">
        <v>0.99869586692343937</v>
      </c>
      <c r="L123" s="91">
        <v>18</v>
      </c>
      <c r="M123" s="92"/>
      <c r="N123" s="92"/>
      <c r="P123" s="79"/>
      <c r="Q123" s="79"/>
      <c r="R123" s="70"/>
      <c r="S123" s="88"/>
      <c r="T123" s="89">
        <v>7.9131324738380745E-3</v>
      </c>
      <c r="U123" s="88"/>
      <c r="V123" s="89">
        <v>5.8739502721401561E-3</v>
      </c>
      <c r="W123" s="88"/>
      <c r="X123" s="89">
        <v>7.0961263200794329E-3</v>
      </c>
      <c r="Y123" s="90">
        <v>0.99999503608691964</v>
      </c>
    </row>
    <row r="124" spans="1:25" s="6" customFormat="1">
      <c r="A124" s="78" t="s">
        <v>50</v>
      </c>
      <c r="B124" s="78"/>
      <c r="C124" s="78"/>
      <c r="D124" s="73"/>
      <c r="E124" s="93" t="s">
        <v>51</v>
      </c>
      <c r="F124" s="88"/>
      <c r="G124" s="88"/>
      <c r="H124" s="88"/>
      <c r="I124" s="88"/>
      <c r="J124" s="83">
        <v>0.11717830208009926</v>
      </c>
      <c r="K124" s="84">
        <v>1.6859943405700353</v>
      </c>
      <c r="L124" s="78" t="s">
        <v>52</v>
      </c>
      <c r="M124" s="78"/>
      <c r="N124" s="78"/>
      <c r="P124" s="93" t="s">
        <v>51</v>
      </c>
      <c r="Q124" s="88"/>
      <c r="R124" s="88"/>
      <c r="S124" s="88"/>
      <c r="T124" s="88"/>
      <c r="U124" s="88"/>
      <c r="V124" s="88"/>
      <c r="W124" s="88"/>
      <c r="X124" s="83">
        <v>0.11863480129622744</v>
      </c>
      <c r="Y124" s="69"/>
    </row>
    <row r="125" spans="1:25" s="6" customFormat="1">
      <c r="A125" s="78" t="s">
        <v>53</v>
      </c>
      <c r="B125" s="78"/>
      <c r="C125" s="78"/>
      <c r="D125" s="73"/>
      <c r="E125" s="93" t="s">
        <v>54</v>
      </c>
      <c r="F125" s="88"/>
      <c r="G125" s="88"/>
      <c r="H125" s="88"/>
      <c r="I125" s="88"/>
      <c r="J125" s="83">
        <v>2.3878368804500519E-2</v>
      </c>
      <c r="K125" s="94">
        <v>1</v>
      </c>
      <c r="L125" s="78" t="s">
        <v>55</v>
      </c>
      <c r="M125" s="78"/>
      <c r="N125" s="78"/>
      <c r="P125" s="93" t="s">
        <v>54</v>
      </c>
      <c r="Q125" s="88"/>
      <c r="R125" s="88"/>
      <c r="S125" s="88"/>
      <c r="T125" s="88"/>
      <c r="U125" s="88"/>
      <c r="V125" s="88"/>
      <c r="W125" s="88"/>
      <c r="X125" s="83">
        <v>3.1574584427765409E-2</v>
      </c>
      <c r="Y125" s="69"/>
    </row>
    <row r="126" spans="1:25" s="6" customFormat="1">
      <c r="A126" s="78" t="s">
        <v>56</v>
      </c>
      <c r="B126" s="78"/>
      <c r="C126" s="78"/>
      <c r="D126" s="73"/>
      <c r="E126" s="95"/>
      <c r="F126" s="95"/>
      <c r="G126" s="95"/>
      <c r="H126" s="95"/>
      <c r="I126" s="69"/>
      <c r="J126" s="70"/>
      <c r="K126" s="70"/>
      <c r="L126" s="72"/>
      <c r="M126" s="72"/>
      <c r="N126" s="72"/>
      <c r="P126" s="96"/>
      <c r="Q126" s="96"/>
      <c r="R126" s="96"/>
      <c r="S126" s="96"/>
      <c r="T126" s="96"/>
      <c r="U126" s="96"/>
      <c r="V126" s="96"/>
      <c r="W126" s="96"/>
      <c r="X126" s="96"/>
      <c r="Y126" s="96"/>
    </row>
    <row r="127" spans="1:25" s="6" customFormat="1">
      <c r="A127" s="78" t="s">
        <v>57</v>
      </c>
      <c r="B127" s="78"/>
      <c r="C127" s="78"/>
      <c r="D127" s="73"/>
      <c r="E127" s="79" t="s">
        <v>58</v>
      </c>
      <c r="F127" s="79"/>
      <c r="G127" s="80">
        <v>1.591512869197518</v>
      </c>
      <c r="H127" s="81">
        <v>1.5126334888088216E-2</v>
      </c>
      <c r="I127" s="82">
        <v>5.4293438122618474</v>
      </c>
      <c r="J127" s="83">
        <v>5.5903332409401631E-2</v>
      </c>
      <c r="K127" s="97"/>
      <c r="L127" s="98">
        <v>20</v>
      </c>
      <c r="M127" s="86">
        <v>14.881804744316478</v>
      </c>
      <c r="N127" s="87">
        <v>8.0239357605277672E-2</v>
      </c>
      <c r="P127" s="72"/>
      <c r="Q127" s="72"/>
      <c r="R127" s="72"/>
      <c r="S127" s="72"/>
      <c r="T127" s="72"/>
      <c r="U127" s="72"/>
      <c r="V127" s="72"/>
      <c r="W127" s="72"/>
      <c r="X127" s="72"/>
      <c r="Y127" s="72"/>
    </row>
    <row r="128" spans="1:25" s="6" customFormat="1">
      <c r="A128" s="78" t="s">
        <v>59</v>
      </c>
      <c r="B128" s="78"/>
      <c r="C128" s="78"/>
      <c r="D128" s="73"/>
      <c r="E128" s="79"/>
      <c r="F128" s="79"/>
      <c r="G128" s="88"/>
      <c r="H128" s="89">
        <v>9.5043748503996113E-3</v>
      </c>
      <c r="I128" s="88"/>
      <c r="J128" s="89">
        <v>1.0296517285044153E-2</v>
      </c>
      <c r="K128" s="97"/>
      <c r="L128" s="97"/>
      <c r="M128" s="92"/>
      <c r="N128" s="92"/>
      <c r="P128" s="79" t="s">
        <v>60</v>
      </c>
      <c r="Q128" s="79"/>
      <c r="R128" s="72"/>
      <c r="S128" s="69" t="s">
        <v>52</v>
      </c>
      <c r="T128" s="99">
        <v>1.7071067811865475</v>
      </c>
      <c r="U128" s="69"/>
      <c r="V128" s="69" t="s">
        <v>61</v>
      </c>
      <c r="W128" s="100">
        <v>7.8249996136037225E-5</v>
      </c>
      <c r="X128" s="88"/>
      <c r="Y128" s="88"/>
    </row>
    <row r="129" spans="1:25" s="6" customFormat="1">
      <c r="A129" s="78" t="s">
        <v>112</v>
      </c>
      <c r="B129" s="78"/>
      <c r="C129" s="78"/>
      <c r="D129" s="73"/>
      <c r="E129" s="93" t="s">
        <v>51</v>
      </c>
      <c r="F129" s="88"/>
      <c r="G129" s="88"/>
      <c r="H129" s="88"/>
      <c r="I129" s="88"/>
      <c r="J129" s="83">
        <v>0.12632005795095042</v>
      </c>
      <c r="K129" s="70"/>
      <c r="L129" s="72"/>
      <c r="M129" s="72"/>
      <c r="N129" s="72"/>
      <c r="P129" s="79"/>
      <c r="Q129" s="79"/>
      <c r="R129" s="72"/>
      <c r="S129" s="69" t="s">
        <v>55</v>
      </c>
      <c r="T129" s="101">
        <v>1</v>
      </c>
      <c r="U129" s="69"/>
      <c r="V129" s="69" t="s">
        <v>63</v>
      </c>
      <c r="W129" s="102">
        <v>3</v>
      </c>
      <c r="X129" s="88"/>
      <c r="Y129" s="88"/>
    </row>
    <row r="130" spans="1:25" s="6" customFormat="1">
      <c r="A130" s="78" t="s">
        <v>64</v>
      </c>
      <c r="B130" s="78"/>
      <c r="C130" s="78"/>
      <c r="D130" s="73"/>
      <c r="E130" s="93" t="s">
        <v>54</v>
      </c>
      <c r="F130" s="88"/>
      <c r="G130" s="88"/>
      <c r="H130" s="88"/>
      <c r="I130" s="88"/>
      <c r="J130" s="83">
        <v>5.1526059595678561E-2</v>
      </c>
      <c r="K130" s="70"/>
      <c r="L130" s="72"/>
      <c r="M130" s="72"/>
      <c r="N130" s="72"/>
      <c r="P130" s="103"/>
      <c r="Q130" s="103"/>
      <c r="R130" s="72"/>
      <c r="S130" s="69" t="s">
        <v>65</v>
      </c>
      <c r="T130" s="104">
        <v>18</v>
      </c>
      <c r="U130" s="69"/>
      <c r="V130" s="69" t="s">
        <v>66</v>
      </c>
      <c r="W130" s="105" t="s">
        <v>67</v>
      </c>
      <c r="X130" s="88"/>
      <c r="Y130" s="88"/>
    </row>
    <row r="131" spans="1:25" s="6" customFormat="1" ht="15" thickBot="1">
      <c r="A131" s="62"/>
      <c r="B131" s="62"/>
      <c r="C131" s="62"/>
      <c r="D131" s="73"/>
      <c r="E131" s="62"/>
      <c r="F131" s="62"/>
      <c r="G131" s="62"/>
      <c r="H131" s="62"/>
      <c r="I131" s="63"/>
      <c r="J131" s="64"/>
      <c r="K131" s="64"/>
      <c r="L131" s="62"/>
      <c r="M131" s="62"/>
      <c r="N131" s="62"/>
      <c r="P131" s="103"/>
      <c r="Q131" s="103"/>
      <c r="R131" s="72"/>
      <c r="S131" s="69" t="s">
        <v>68</v>
      </c>
      <c r="T131" s="106">
        <v>0.68847798768133472</v>
      </c>
      <c r="U131" s="69"/>
      <c r="V131" s="69"/>
      <c r="W131" s="88"/>
      <c r="X131" s="88"/>
      <c r="Y131" s="88"/>
    </row>
    <row r="132" spans="1:25" s="6" customFormat="1" ht="15" thickBot="1">
      <c r="P132" s="62"/>
      <c r="Q132" s="62"/>
      <c r="R132" s="62"/>
      <c r="S132" s="62"/>
      <c r="T132" s="62"/>
      <c r="U132" s="62"/>
      <c r="V132" s="62"/>
      <c r="W132" s="62"/>
      <c r="X132" s="62"/>
      <c r="Y132" s="62"/>
    </row>
    <row r="133" spans="1:25" s="6" customFormat="1" ht="15" thickBot="1"/>
    <row r="134" spans="1:25" s="6" customFormat="1">
      <c r="A134" s="7" t="s">
        <v>0</v>
      </c>
      <c r="B134" s="7"/>
      <c r="C134" s="8"/>
      <c r="D134" s="9" t="s">
        <v>1</v>
      </c>
      <c r="E134" s="9" t="s">
        <v>2</v>
      </c>
      <c r="F134" s="9" t="s">
        <v>3</v>
      </c>
      <c r="G134" s="9" t="s">
        <v>4</v>
      </c>
      <c r="H134" s="9" t="s">
        <v>5</v>
      </c>
      <c r="I134" s="10" t="s">
        <v>6</v>
      </c>
      <c r="J134" s="11" t="s">
        <v>7</v>
      </c>
      <c r="K134" s="12" t="s">
        <v>8</v>
      </c>
      <c r="L134" s="12" t="s">
        <v>9</v>
      </c>
      <c r="M134" s="13" t="s">
        <v>10</v>
      </c>
      <c r="N134" s="14" t="s">
        <v>7</v>
      </c>
      <c r="P134" s="7" t="s">
        <v>11</v>
      </c>
      <c r="Q134" s="7"/>
      <c r="R134" s="8"/>
      <c r="S134" s="13" t="s">
        <v>12</v>
      </c>
      <c r="T134" s="14" t="s">
        <v>7</v>
      </c>
      <c r="U134" s="13" t="s">
        <v>13</v>
      </c>
      <c r="V134" s="14" t="s">
        <v>7</v>
      </c>
      <c r="W134" s="15"/>
      <c r="X134" s="15"/>
      <c r="Y134" s="8" t="s">
        <v>14</v>
      </c>
    </row>
    <row r="135" spans="1:25" s="6" customFormat="1" ht="15" thickBot="1">
      <c r="A135" s="16"/>
      <c r="B135" s="16"/>
      <c r="C135" s="17"/>
      <c r="D135" s="17"/>
      <c r="E135" s="17"/>
      <c r="F135" s="17"/>
      <c r="G135" s="17"/>
      <c r="H135" s="17"/>
      <c r="I135" s="18" t="s">
        <v>15</v>
      </c>
      <c r="J135" s="18"/>
      <c r="K135" s="19" t="s">
        <v>16</v>
      </c>
      <c r="L135" s="19" t="s">
        <v>16</v>
      </c>
      <c r="M135" s="17"/>
      <c r="N135" s="17"/>
      <c r="P135" s="16"/>
      <c r="Q135" s="16"/>
      <c r="R135" s="20"/>
      <c r="S135" s="21"/>
      <c r="T135" s="22"/>
      <c r="U135" s="21"/>
      <c r="V135" s="22"/>
      <c r="W135" s="23"/>
      <c r="X135" s="23"/>
      <c r="Y135" s="20"/>
    </row>
    <row r="136" spans="1:25">
      <c r="A136" s="24"/>
      <c r="B136" s="24"/>
      <c r="C136" s="24"/>
      <c r="D136" s="24"/>
      <c r="E136" s="24"/>
      <c r="F136" s="24"/>
      <c r="G136" s="24"/>
      <c r="H136" s="24"/>
      <c r="I136" s="25"/>
      <c r="J136" s="26"/>
      <c r="K136" s="24"/>
      <c r="L136" s="24"/>
      <c r="M136" s="24"/>
      <c r="N136" s="24"/>
      <c r="P136" s="24"/>
      <c r="Q136" s="24"/>
      <c r="R136" s="24"/>
      <c r="S136" s="24"/>
      <c r="T136" s="24"/>
      <c r="U136" s="24"/>
      <c r="V136" s="26"/>
      <c r="W136" s="26"/>
      <c r="X136" s="24"/>
      <c r="Y136" s="24"/>
    </row>
    <row r="137" spans="1:25">
      <c r="A137" s="27" t="s">
        <v>113</v>
      </c>
      <c r="B137" s="28" t="s">
        <v>18</v>
      </c>
      <c r="C137" s="29" t="s">
        <v>19</v>
      </c>
      <c r="D137" s="31">
        <v>0.79792523255856007</v>
      </c>
      <c r="E137" s="31">
        <v>2.4441794890692172</v>
      </c>
      <c r="F137" s="30">
        <v>2.9958863412352356E-2</v>
      </c>
      <c r="G137" s="107">
        <v>56.112373103097596</v>
      </c>
      <c r="H137" s="32">
        <v>93.544170926447663</v>
      </c>
      <c r="I137" s="33">
        <v>5.3656070946363625</v>
      </c>
      <c r="J137" s="34">
        <v>0.32623816702318276</v>
      </c>
      <c r="K137" s="35">
        <v>28.19115582049389</v>
      </c>
      <c r="L137" s="35">
        <v>6.8309604340114332</v>
      </c>
      <c r="M137" s="36">
        <v>9.8717465481720481</v>
      </c>
      <c r="N137" s="37">
        <v>0.21602012374969728</v>
      </c>
      <c r="P137" s="27" t="s">
        <v>113</v>
      </c>
      <c r="Q137" s="28">
        <v>12</v>
      </c>
      <c r="R137" s="29">
        <v>4</v>
      </c>
      <c r="S137" s="38">
        <v>0.16912894975007736</v>
      </c>
      <c r="T137" s="39">
        <v>1.0508826022665183E-3</v>
      </c>
      <c r="U137" s="40">
        <v>2.4050356293746854E-3</v>
      </c>
      <c r="V137" s="41">
        <v>5.6760862638170035E-5</v>
      </c>
      <c r="W137" s="42"/>
      <c r="X137" s="43"/>
      <c r="Y137" s="44">
        <v>3.8187260959468984E-2</v>
      </c>
    </row>
    <row r="138" spans="1:25">
      <c r="A138" s="45" t="s">
        <v>114</v>
      </c>
      <c r="B138" s="46" t="s">
        <v>18</v>
      </c>
      <c r="C138" s="29"/>
      <c r="D138" s="48">
        <v>0.69480348854988816</v>
      </c>
      <c r="E138" s="48">
        <v>1.7086223905593199</v>
      </c>
      <c r="F138" s="47">
        <v>2.1905452894316984E-2</v>
      </c>
      <c r="G138" s="108">
        <v>41.069171617113376</v>
      </c>
      <c r="H138" s="49">
        <v>67.936461470954654</v>
      </c>
      <c r="I138" s="50">
        <v>5.3241792733601736</v>
      </c>
      <c r="J138" s="51">
        <v>0.3856740885394675</v>
      </c>
      <c r="K138" s="52">
        <v>24.667184029507879</v>
      </c>
      <c r="L138" s="52">
        <v>4.9996439441025879</v>
      </c>
      <c r="M138" s="53">
        <v>10.335662164404745</v>
      </c>
      <c r="N138" s="54">
        <v>0.22745771769645354</v>
      </c>
      <c r="P138" s="45" t="s">
        <v>114</v>
      </c>
      <c r="Q138" s="46">
        <v>12</v>
      </c>
      <c r="R138" s="29"/>
      <c r="S138" s="55">
        <v>0.14913799248849618</v>
      </c>
      <c r="T138" s="56">
        <v>9.0740385057826612E-4</v>
      </c>
      <c r="U138" s="57">
        <v>2.5230992828975253E-3</v>
      </c>
      <c r="V138" s="58">
        <v>5.9327520261109838E-5</v>
      </c>
      <c r="W138" s="59"/>
      <c r="X138" s="60"/>
      <c r="Y138" s="61">
        <v>3.464002537884904E-2</v>
      </c>
    </row>
    <row r="139" spans="1:25">
      <c r="A139" s="45" t="s">
        <v>115</v>
      </c>
      <c r="B139" s="46" t="s">
        <v>18</v>
      </c>
      <c r="C139" s="29"/>
      <c r="D139" s="48">
        <v>1.543648085325652</v>
      </c>
      <c r="E139" s="48">
        <v>2.6560280173674133</v>
      </c>
      <c r="F139" s="47">
        <v>4.2085854767769167E-2</v>
      </c>
      <c r="G139" s="108">
        <v>66.581038941383497</v>
      </c>
      <c r="H139" s="49">
        <v>110.55811655168367</v>
      </c>
      <c r="I139" s="50">
        <v>5.34445405934596</v>
      </c>
      <c r="J139" s="51">
        <v>0.52242349411987898</v>
      </c>
      <c r="K139" s="52">
        <v>19.345694039474289</v>
      </c>
      <c r="L139" s="52">
        <v>8.1053859872994369</v>
      </c>
      <c r="M139" s="53">
        <v>10.779196061784043</v>
      </c>
      <c r="N139" s="54">
        <v>0.24502965194886436</v>
      </c>
      <c r="P139" s="45" t="s">
        <v>115</v>
      </c>
      <c r="Q139" s="46">
        <v>12</v>
      </c>
      <c r="R139" s="29"/>
      <c r="S139" s="55">
        <v>0.1165165902891626</v>
      </c>
      <c r="T139" s="56">
        <v>7.0700487815898434E-4</v>
      </c>
      <c r="U139" s="57">
        <v>2.7013788665401373E-3</v>
      </c>
      <c r="V139" s="58">
        <v>6.2933728612373914E-5</v>
      </c>
      <c r="W139" s="59"/>
      <c r="X139" s="60"/>
      <c r="Y139" s="61">
        <v>3.3725429330799216E-2</v>
      </c>
    </row>
    <row r="140" spans="1:25">
      <c r="A140" s="27" t="s">
        <v>116</v>
      </c>
      <c r="B140" s="28" t="s">
        <v>18</v>
      </c>
      <c r="C140" s="29" t="s">
        <v>19</v>
      </c>
      <c r="D140" s="31">
        <v>0.59708158128341293</v>
      </c>
      <c r="E140" s="31">
        <v>1.5711011136672344</v>
      </c>
      <c r="F140" s="30">
        <v>2.2187181896251507E-2</v>
      </c>
      <c r="G140" s="107">
        <v>41.950878999343111</v>
      </c>
      <c r="H140" s="32">
        <v>70.456846836084793</v>
      </c>
      <c r="I140" s="33">
        <v>5.4055286467766912</v>
      </c>
      <c r="J140" s="34">
        <v>0.32733768958922171</v>
      </c>
      <c r="K140" s="35">
        <v>28.323495005271145</v>
      </c>
      <c r="L140" s="35">
        <v>5.1069804887773422</v>
      </c>
      <c r="M140" s="36">
        <v>11.481678558302036</v>
      </c>
      <c r="N140" s="37">
        <v>0.26836765038493826</v>
      </c>
      <c r="P140" s="27" t="s">
        <v>116</v>
      </c>
      <c r="Q140" s="28">
        <v>12</v>
      </c>
      <c r="R140" s="29">
        <v>4</v>
      </c>
      <c r="S140" s="38">
        <v>0.16866605819973751</v>
      </c>
      <c r="T140" s="39">
        <v>1.0351946769845426E-3</v>
      </c>
      <c r="U140" s="40">
        <v>2.4006027797490574E-3</v>
      </c>
      <c r="V140" s="41">
        <v>5.6817723258212823E-5</v>
      </c>
      <c r="W140" s="42"/>
      <c r="X140" s="43"/>
      <c r="Y140" s="44">
        <v>3.6065431814030643E-2</v>
      </c>
    </row>
    <row r="141" spans="1:25">
      <c r="A141" s="27" t="s">
        <v>117</v>
      </c>
      <c r="B141" s="28" t="s">
        <v>18</v>
      </c>
      <c r="C141" s="29" t="s">
        <v>19</v>
      </c>
      <c r="D141" s="31">
        <v>0.72122449559581103</v>
      </c>
      <c r="E141" s="31">
        <v>1.9791775906862135</v>
      </c>
      <c r="F141" s="30">
        <v>2.6995967001504508E-2</v>
      </c>
      <c r="G141" s="107">
        <v>47.445114217665228</v>
      </c>
      <c r="H141" s="32">
        <v>79.233329396687481</v>
      </c>
      <c r="I141" s="33">
        <v>5.3749703288415205</v>
      </c>
      <c r="J141" s="34">
        <v>0.34802565259410223</v>
      </c>
      <c r="K141" s="35">
        <v>26.894957470946469</v>
      </c>
      <c r="L141" s="35">
        <v>5.7758330308459778</v>
      </c>
      <c r="M141" s="36">
        <v>10.308018446451058</v>
      </c>
      <c r="N141" s="37">
        <v>0.23960218319489929</v>
      </c>
      <c r="P141" s="27" t="s">
        <v>117</v>
      </c>
      <c r="Q141" s="28">
        <v>12</v>
      </c>
      <c r="R141" s="29">
        <v>4</v>
      </c>
      <c r="S141" s="38">
        <v>0.1610699809430472</v>
      </c>
      <c r="T141" s="39">
        <v>1.0268739683063491E-3</v>
      </c>
      <c r="U141" s="40">
        <v>2.4484631911376757E-3</v>
      </c>
      <c r="V141" s="41">
        <v>5.7646175480064721E-5</v>
      </c>
      <c r="W141" s="42"/>
      <c r="X141" s="43"/>
      <c r="Y141" s="44">
        <v>4.6891292603984051E-2</v>
      </c>
    </row>
    <row r="142" spans="1:25">
      <c r="A142" s="27" t="s">
        <v>118</v>
      </c>
      <c r="B142" s="28" t="s">
        <v>18</v>
      </c>
      <c r="C142" s="29" t="s">
        <v>19</v>
      </c>
      <c r="D142" s="31">
        <v>0.55578829083644599</v>
      </c>
      <c r="E142" s="31">
        <v>1.7897933126300831</v>
      </c>
      <c r="F142" s="30">
        <v>2.2467947587485663E-2</v>
      </c>
      <c r="G142" s="107">
        <v>44.462400841284484</v>
      </c>
      <c r="H142" s="32">
        <v>75.146405823147148</v>
      </c>
      <c r="I142" s="33">
        <v>5.439604123385184</v>
      </c>
      <c r="J142" s="34">
        <v>0.28750002739178099</v>
      </c>
      <c r="K142" s="35">
        <v>31.165460298086025</v>
      </c>
      <c r="L142" s="35">
        <v>5.4127260023369885</v>
      </c>
      <c r="M142" s="36">
        <v>10.68214537781315</v>
      </c>
      <c r="N142" s="37">
        <v>0.25841665667086383</v>
      </c>
      <c r="P142" s="27" t="s">
        <v>118</v>
      </c>
      <c r="Q142" s="28">
        <v>12</v>
      </c>
      <c r="R142" s="29">
        <v>4</v>
      </c>
      <c r="S142" s="38">
        <v>0.18442811135769235</v>
      </c>
      <c r="T142" s="39">
        <v>1.132338521952657E-3</v>
      </c>
      <c r="U142" s="40">
        <v>2.3053857383812009E-3</v>
      </c>
      <c r="V142" s="41">
        <v>5.4452543537617827E-5</v>
      </c>
      <c r="W142" s="42"/>
      <c r="X142" s="43"/>
      <c r="Y142" s="44">
        <v>3.5420472537284038E-2</v>
      </c>
    </row>
    <row r="143" spans="1:25">
      <c r="A143" s="27" t="s">
        <v>119</v>
      </c>
      <c r="B143" s="28" t="s">
        <v>18</v>
      </c>
      <c r="C143" s="29" t="s">
        <v>19</v>
      </c>
      <c r="D143" s="31">
        <v>0.80354746470468386</v>
      </c>
      <c r="E143" s="31">
        <v>2.310763592177973</v>
      </c>
      <c r="F143" s="30">
        <v>3.3439022299026906E-2</v>
      </c>
      <c r="G143" s="107">
        <v>64.515606891877155</v>
      </c>
      <c r="H143" s="32">
        <v>106.9757436158426</v>
      </c>
      <c r="I143" s="33">
        <v>5.3368465340349784</v>
      </c>
      <c r="J143" s="34">
        <v>0.28365491267294501</v>
      </c>
      <c r="K143" s="35">
        <v>30.83422202194442</v>
      </c>
      <c r="L143" s="35">
        <v>7.8539461741339158</v>
      </c>
      <c r="M143" s="36">
        <v>12.005430177891835</v>
      </c>
      <c r="N143" s="37">
        <v>0.27586353357684684</v>
      </c>
      <c r="P143" s="27" t="s">
        <v>119</v>
      </c>
      <c r="Q143" s="28">
        <v>12</v>
      </c>
      <c r="R143" s="29">
        <v>4</v>
      </c>
      <c r="S143" s="38">
        <v>0.18598671655887106</v>
      </c>
      <c r="T143" s="39">
        <v>1.1325418747032627E-3</v>
      </c>
      <c r="U143" s="40">
        <v>2.3164806433595823E-3</v>
      </c>
      <c r="V143" s="41">
        <v>5.4197709004828199E-5</v>
      </c>
      <c r="W143" s="42"/>
      <c r="X143" s="43"/>
      <c r="Y143" s="44">
        <v>3.3287853577122585E-2</v>
      </c>
    </row>
    <row r="144" spans="1:25">
      <c r="A144" s="27" t="s">
        <v>120</v>
      </c>
      <c r="B144" s="28" t="s">
        <v>18</v>
      </c>
      <c r="C144" s="29" t="s">
        <v>19</v>
      </c>
      <c r="D144" s="31">
        <v>0.55933581487380346</v>
      </c>
      <c r="E144" s="31">
        <v>1.6660927328860256</v>
      </c>
      <c r="F144" s="30">
        <v>2.170827590441355E-2</v>
      </c>
      <c r="G144" s="107">
        <v>40.533883671047533</v>
      </c>
      <c r="H144" s="32">
        <v>67.883522571320114</v>
      </c>
      <c r="I144" s="33">
        <v>5.3901891983832781</v>
      </c>
      <c r="J144" s="34">
        <v>0.31580802334876723</v>
      </c>
      <c r="K144" s="35">
        <v>28.897219531869073</v>
      </c>
      <c r="L144" s="35">
        <v>4.9344795146164078</v>
      </c>
      <c r="M144" s="36">
        <v>10.461344458515663</v>
      </c>
      <c r="N144" s="37">
        <v>0.24267447118469235</v>
      </c>
      <c r="P144" s="27" t="s">
        <v>120</v>
      </c>
      <c r="Q144" s="28">
        <v>12</v>
      </c>
      <c r="R144" s="29">
        <v>4</v>
      </c>
      <c r="S144" s="38">
        <v>0.17257359805339401</v>
      </c>
      <c r="T144" s="39">
        <v>1.0618276333271093E-3</v>
      </c>
      <c r="U144" s="40">
        <v>2.3813803502339007E-3</v>
      </c>
      <c r="V144" s="41">
        <v>5.6061849277749435E-5</v>
      </c>
      <c r="W144" s="42"/>
      <c r="X144" s="43"/>
      <c r="Y144" s="44">
        <v>3.486438948501256E-2</v>
      </c>
    </row>
    <row r="145" spans="1:25">
      <c r="A145" s="27" t="s">
        <v>121</v>
      </c>
      <c r="B145" s="28" t="s">
        <v>18</v>
      </c>
      <c r="C145" s="29" t="s">
        <v>19</v>
      </c>
      <c r="D145" s="31">
        <v>0.88525993149231674</v>
      </c>
      <c r="E145" s="31">
        <v>2.1174944121135595</v>
      </c>
      <c r="F145" s="30">
        <v>2.7969635368369595E-2</v>
      </c>
      <c r="G145" s="107">
        <v>54.887840772161915</v>
      </c>
      <c r="H145" s="32">
        <v>92.084956110589843</v>
      </c>
      <c r="I145" s="33">
        <v>5.3996954588349961</v>
      </c>
      <c r="J145" s="34">
        <v>0.36634218816272829</v>
      </c>
      <c r="K145" s="35">
        <v>25.834966225155515</v>
      </c>
      <c r="L145" s="35">
        <v>6.6818893568103217</v>
      </c>
      <c r="M145" s="36">
        <v>11.14608444632055</v>
      </c>
      <c r="N145" s="37">
        <v>0.2460509550346526</v>
      </c>
      <c r="P145" s="27" t="s">
        <v>121</v>
      </c>
      <c r="Q145" s="28">
        <v>12</v>
      </c>
      <c r="R145" s="29">
        <v>4</v>
      </c>
      <c r="S145" s="38">
        <v>0.15401140312455794</v>
      </c>
      <c r="T145" s="39">
        <v>9.341704417272905E-4</v>
      </c>
      <c r="U145" s="40">
        <v>2.48397682002151E-3</v>
      </c>
      <c r="V145" s="41">
        <v>5.8163961815770161E-5</v>
      </c>
      <c r="W145" s="42"/>
      <c r="X145" s="43"/>
      <c r="Y145" s="44">
        <v>3.3367008814698181E-2</v>
      </c>
    </row>
    <row r="146" spans="1:25">
      <c r="A146" s="27" t="s">
        <v>122</v>
      </c>
      <c r="B146" s="28" t="s">
        <v>18</v>
      </c>
      <c r="C146" s="29" t="s">
        <v>19</v>
      </c>
      <c r="D146" s="31">
        <v>1.0101687719494785</v>
      </c>
      <c r="E146" s="31">
        <v>2.8942500618790024</v>
      </c>
      <c r="F146" s="30">
        <v>3.9795259326711671E-2</v>
      </c>
      <c r="G146" s="107">
        <v>74.378063841734871</v>
      </c>
      <c r="H146" s="32">
        <v>125.17778001185982</v>
      </c>
      <c r="I146" s="33">
        <v>5.4167286714050444</v>
      </c>
      <c r="J146" s="34">
        <v>0.30971301470194673</v>
      </c>
      <c r="K146" s="35">
        <v>29.326783957633928</v>
      </c>
      <c r="L146" s="35">
        <v>9.0545735844706225</v>
      </c>
      <c r="M146" s="36">
        <v>11.050381538622927</v>
      </c>
      <c r="N146" s="37">
        <v>0.24148105776822973</v>
      </c>
      <c r="P146" s="27" t="s">
        <v>122</v>
      </c>
      <c r="Q146" s="28">
        <v>12</v>
      </c>
      <c r="R146" s="29">
        <v>4</v>
      </c>
      <c r="S146" s="38">
        <v>0.17427983939080813</v>
      </c>
      <c r="T146" s="39">
        <v>1.0679917048860223E-3</v>
      </c>
      <c r="U146" s="40">
        <v>2.3669888975273246E-3</v>
      </c>
      <c r="V146" s="41">
        <v>5.5494304410316474E-5</v>
      </c>
      <c r="W146" s="42"/>
      <c r="X146" s="43"/>
      <c r="Y146" s="44">
        <v>3.6737576219088276E-2</v>
      </c>
    </row>
    <row r="147" spans="1:25">
      <c r="A147" s="27" t="s">
        <v>123</v>
      </c>
      <c r="B147" s="28" t="s">
        <v>18</v>
      </c>
      <c r="C147" s="29" t="s">
        <v>19</v>
      </c>
      <c r="D147" s="31">
        <v>0.73145161498539979</v>
      </c>
      <c r="E147" s="31">
        <v>1.8928840422994375</v>
      </c>
      <c r="F147" s="30">
        <v>2.3473742365175475E-2</v>
      </c>
      <c r="G147" s="107">
        <v>51.793420346446204</v>
      </c>
      <c r="H147" s="32">
        <v>86.920083288461129</v>
      </c>
      <c r="I147" s="33">
        <v>5.4013469321673151</v>
      </c>
      <c r="J147" s="34">
        <v>0.3227733696828668</v>
      </c>
      <c r="K147" s="35">
        <v>28.466018852068988</v>
      </c>
      <c r="L147" s="35">
        <v>6.3051834303754619</v>
      </c>
      <c r="M147" s="36">
        <v>11.76573432460094</v>
      </c>
      <c r="N147" s="37">
        <v>0.27453898885244332</v>
      </c>
      <c r="P147" s="27" t="s">
        <v>123</v>
      </c>
      <c r="Q147" s="28">
        <v>12</v>
      </c>
      <c r="R147" s="29">
        <v>4</v>
      </c>
      <c r="S147" s="38">
        <v>0.1696463609036987</v>
      </c>
      <c r="T147" s="39">
        <v>1.0342621002932227E-3</v>
      </c>
      <c r="U147" s="40">
        <v>2.3958275748035373E-3</v>
      </c>
      <c r="V147" s="41">
        <v>5.6361477136219381E-5</v>
      </c>
      <c r="W147" s="42"/>
      <c r="X147" s="43"/>
      <c r="Y147" s="44">
        <v>3.2869915193826836E-2</v>
      </c>
    </row>
    <row r="148" spans="1:25">
      <c r="A148" s="27" t="s">
        <v>124</v>
      </c>
      <c r="B148" s="28" t="s">
        <v>18</v>
      </c>
      <c r="C148" s="29" t="s">
        <v>19</v>
      </c>
      <c r="D148" s="31">
        <v>0.52691584682448944</v>
      </c>
      <c r="E148" s="31">
        <v>2.3454358136539502</v>
      </c>
      <c r="F148" s="30">
        <v>2.900749716103624E-2</v>
      </c>
      <c r="G148" s="107">
        <v>52.680761932797175</v>
      </c>
      <c r="H148" s="32">
        <v>88.42420851681824</v>
      </c>
      <c r="I148" s="33">
        <v>5.4022609250305811</v>
      </c>
      <c r="J148" s="34">
        <v>0.23143003239977675</v>
      </c>
      <c r="K148" s="35">
        <v>35.976168328485912</v>
      </c>
      <c r="L148" s="35">
        <v>6.413205867007747</v>
      </c>
      <c r="M148" s="36">
        <v>9.6582168223193214</v>
      </c>
      <c r="N148" s="37">
        <v>0.21871361121457028</v>
      </c>
      <c r="P148" s="27" t="s">
        <v>124</v>
      </c>
      <c r="Q148" s="28">
        <v>12</v>
      </c>
      <c r="R148" s="29">
        <v>4</v>
      </c>
      <c r="S148" s="38">
        <v>0.21437583728676005</v>
      </c>
      <c r="T148" s="39">
        <v>1.3080974490300651E-3</v>
      </c>
      <c r="U148" s="40">
        <v>2.1441987871541864E-3</v>
      </c>
      <c r="V148" s="41">
        <v>5.0731179111415064E-5</v>
      </c>
      <c r="W148" s="42"/>
      <c r="X148" s="43"/>
      <c r="Y148" s="44">
        <v>3.4811143691847443E-2</v>
      </c>
    </row>
    <row r="149" spans="1:25">
      <c r="A149" s="27" t="s">
        <v>125</v>
      </c>
      <c r="B149" s="28" t="s">
        <v>18</v>
      </c>
      <c r="C149" s="29" t="s">
        <v>19</v>
      </c>
      <c r="D149" s="31">
        <v>0.59211727193843899</v>
      </c>
      <c r="E149" s="31">
        <v>2.2757000140066768</v>
      </c>
      <c r="F149" s="30">
        <v>3.3149015517801812E-2</v>
      </c>
      <c r="G149" s="107">
        <v>57.938296784731378</v>
      </c>
      <c r="H149" s="32">
        <v>97.089976654824824</v>
      </c>
      <c r="I149" s="33">
        <v>5.3934436060401083</v>
      </c>
      <c r="J149" s="34">
        <v>0.23657864923901198</v>
      </c>
      <c r="K149" s="35">
        <v>35.444344541692203</v>
      </c>
      <c r="L149" s="35">
        <v>7.0532431808460396</v>
      </c>
      <c r="M149" s="36">
        <v>10.947606215272184</v>
      </c>
      <c r="N149" s="37">
        <v>0.23578937949487216</v>
      </c>
      <c r="P149" s="27" t="s">
        <v>125</v>
      </c>
      <c r="Q149" s="28">
        <v>12</v>
      </c>
      <c r="R149" s="29">
        <v>4</v>
      </c>
      <c r="S149" s="38">
        <v>0.21155207187138506</v>
      </c>
      <c r="T149" s="39">
        <v>1.2913494751198051E-3</v>
      </c>
      <c r="U149" s="40">
        <v>2.1620179159705663E-3</v>
      </c>
      <c r="V149" s="41">
        <v>5.1218024189989167E-5</v>
      </c>
      <c r="W149" s="42"/>
      <c r="X149" s="43"/>
      <c r="Y149" s="44">
        <v>3.3262347908557484E-2</v>
      </c>
    </row>
    <row r="150" spans="1:25">
      <c r="A150" s="27" t="s">
        <v>126</v>
      </c>
      <c r="B150" s="28" t="s">
        <v>18</v>
      </c>
      <c r="C150" s="29" t="s">
        <v>19</v>
      </c>
      <c r="D150" s="31">
        <v>0.22240706373972682</v>
      </c>
      <c r="E150" s="31">
        <v>2.2003952818958865</v>
      </c>
      <c r="F150" s="30">
        <v>2.6542876610969299E-2</v>
      </c>
      <c r="G150" s="107">
        <v>58.859266184607613</v>
      </c>
      <c r="H150" s="32">
        <v>98.299238380948381</v>
      </c>
      <c r="I150" s="33">
        <v>5.3752039116444852</v>
      </c>
      <c r="J150" s="34">
        <v>9.5736347690836027E-2</v>
      </c>
      <c r="K150" s="35">
        <v>59.665079167890362</v>
      </c>
      <c r="L150" s="35">
        <v>7.1653593716892061</v>
      </c>
      <c r="M150" s="36">
        <v>11.502244468354942</v>
      </c>
      <c r="N150" s="37">
        <v>0.27111380420550907</v>
      </c>
      <c r="P150" s="27" t="s">
        <v>126</v>
      </c>
      <c r="Q150" s="28">
        <v>12</v>
      </c>
      <c r="R150" s="29">
        <v>4</v>
      </c>
      <c r="S150" s="38">
        <v>0.35737022571568178</v>
      </c>
      <c r="T150" s="39">
        <v>2.189092711267937E-3</v>
      </c>
      <c r="U150" s="40">
        <v>1.3503678812464294E-3</v>
      </c>
      <c r="V150" s="41">
        <v>3.2942152668653873E-5</v>
      </c>
      <c r="W150" s="42"/>
      <c r="X150" s="43"/>
      <c r="Y150" s="44">
        <v>3.5179220724496932E-2</v>
      </c>
    </row>
    <row r="151" spans="1:25">
      <c r="A151" s="27" t="s">
        <v>127</v>
      </c>
      <c r="B151" s="28" t="s">
        <v>18</v>
      </c>
      <c r="C151" s="29" t="s">
        <v>19</v>
      </c>
      <c r="D151" s="31">
        <v>0.83456491244485931</v>
      </c>
      <c r="E151" s="31">
        <v>2.6650156548178781</v>
      </c>
      <c r="F151" s="30">
        <v>3.3822146539564113E-2</v>
      </c>
      <c r="G151" s="107">
        <v>68.233810045559196</v>
      </c>
      <c r="H151" s="32">
        <v>114.91861446382364</v>
      </c>
      <c r="I151" s="33">
        <v>5.4205706431004055</v>
      </c>
      <c r="J151" s="34">
        <v>0.27897564987545376</v>
      </c>
      <c r="K151" s="35">
        <v>31.558476922456627</v>
      </c>
      <c r="L151" s="35">
        <v>8.3065896326765092</v>
      </c>
      <c r="M151" s="36">
        <v>11.009518186712313</v>
      </c>
      <c r="N151" s="37">
        <v>0.23120099151117046</v>
      </c>
      <c r="P151" s="27" t="s">
        <v>127</v>
      </c>
      <c r="Q151" s="28">
        <v>12</v>
      </c>
      <c r="R151" s="29">
        <v>4</v>
      </c>
      <c r="S151" s="38">
        <v>0.18741108162058889</v>
      </c>
      <c r="T151" s="39">
        <v>1.1378328800568265E-3</v>
      </c>
      <c r="U151" s="40">
        <v>2.2922171987677601E-3</v>
      </c>
      <c r="V151" s="41">
        <v>5.3679220354652763E-5</v>
      </c>
      <c r="W151" s="42"/>
      <c r="X151" s="43"/>
      <c r="Y151" s="44">
        <v>3.453305558945742E-2</v>
      </c>
    </row>
    <row r="152" spans="1:25" ht="15" thickBot="1">
      <c r="A152" s="62"/>
      <c r="B152" s="62"/>
      <c r="C152" s="62"/>
      <c r="D152" s="62"/>
      <c r="E152" s="62"/>
      <c r="F152" s="62"/>
      <c r="G152" s="62"/>
      <c r="H152" s="62"/>
      <c r="I152" s="63"/>
      <c r="J152" s="64"/>
      <c r="K152" s="62"/>
      <c r="L152" s="62"/>
      <c r="M152" s="62"/>
      <c r="N152" s="62"/>
      <c r="P152" s="62"/>
      <c r="Q152" s="62"/>
      <c r="R152" s="62"/>
      <c r="S152" s="62"/>
      <c r="T152" s="62"/>
      <c r="U152" s="62"/>
      <c r="V152" s="64"/>
      <c r="W152" s="64"/>
      <c r="X152" s="62"/>
      <c r="Y152" s="62"/>
    </row>
    <row r="153" spans="1:25">
      <c r="A153" s="24"/>
      <c r="B153" s="24"/>
      <c r="C153" s="24"/>
      <c r="D153" s="24"/>
      <c r="E153" s="24"/>
      <c r="F153" s="24"/>
      <c r="G153" s="24"/>
      <c r="H153" s="24"/>
      <c r="I153" s="25"/>
      <c r="J153" s="26"/>
      <c r="K153" s="24"/>
      <c r="L153" s="24"/>
      <c r="M153" s="24"/>
      <c r="N153" s="24"/>
      <c r="P153" s="24"/>
      <c r="Q153" s="24"/>
      <c r="R153" s="24"/>
      <c r="S153" s="24"/>
      <c r="T153" s="24"/>
      <c r="U153" s="25"/>
      <c r="V153" s="24"/>
      <c r="W153" s="24"/>
      <c r="X153" s="24"/>
      <c r="Y153" s="24"/>
    </row>
    <row r="154" spans="1:25">
      <c r="A154" s="24"/>
      <c r="B154" s="24"/>
      <c r="C154" s="65" t="s">
        <v>39</v>
      </c>
      <c r="D154" s="67">
        <v>11.076239867102966</v>
      </c>
      <c r="E154" s="67">
        <v>32.516933519709866</v>
      </c>
      <c r="F154" s="66">
        <v>0.4345087386527488</v>
      </c>
      <c r="G154" s="109">
        <v>821.44192819085038</v>
      </c>
      <c r="H154" s="68">
        <v>1374.6494546194938</v>
      </c>
      <c r="I154" s="69"/>
      <c r="J154" s="70"/>
      <c r="K154" s="71">
        <f>AVERAGE(K140:K151,K137)</f>
        <v>32.352180626461127</v>
      </c>
      <c r="L154" s="24"/>
      <c r="M154" s="24"/>
      <c r="N154" s="24"/>
      <c r="P154" s="24"/>
      <c r="Q154" s="24"/>
      <c r="R154" s="72"/>
      <c r="S154" s="72"/>
      <c r="T154" s="72"/>
      <c r="U154" s="24"/>
      <c r="V154" s="24"/>
      <c r="W154" s="24"/>
      <c r="X154" s="24"/>
      <c r="Y154" s="24"/>
    </row>
    <row r="155" spans="1:25">
      <c r="A155" s="73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P155" s="73"/>
      <c r="Q155" s="73"/>
      <c r="R155" s="73"/>
      <c r="S155" s="73"/>
      <c r="T155" s="73"/>
      <c r="U155" s="73"/>
      <c r="V155" s="73"/>
      <c r="W155" s="73"/>
      <c r="X155" s="73"/>
      <c r="Y155" s="73"/>
    </row>
    <row r="156" spans="1:25">
      <c r="A156" s="73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P156" s="73"/>
      <c r="Q156" s="73"/>
      <c r="R156" s="73"/>
      <c r="S156" s="73"/>
      <c r="T156" s="73"/>
      <c r="U156" s="73"/>
      <c r="V156" s="73"/>
      <c r="W156" s="73"/>
      <c r="X156" s="73"/>
      <c r="Y156" s="73"/>
    </row>
    <row r="157" spans="1:25" ht="15" thickBot="1">
      <c r="A157" s="24"/>
      <c r="B157" s="24"/>
      <c r="C157" s="24"/>
      <c r="D157" s="73"/>
      <c r="E157" s="73"/>
      <c r="F157" s="24"/>
      <c r="G157" s="24"/>
      <c r="H157" s="24"/>
      <c r="I157" s="24"/>
      <c r="J157" s="24"/>
      <c r="K157" s="24"/>
      <c r="L157" s="24"/>
      <c r="M157" s="24"/>
      <c r="N157" s="24"/>
      <c r="P157" s="24"/>
      <c r="Q157" s="24"/>
      <c r="R157" s="24"/>
      <c r="S157" s="24"/>
      <c r="T157" s="24"/>
      <c r="U157" s="24"/>
      <c r="V157" s="73"/>
      <c r="W157" s="73"/>
      <c r="X157" s="73"/>
      <c r="Y157" s="73"/>
    </row>
    <row r="158" spans="1:25" s="6" customFormat="1">
      <c r="A158" s="7" t="s">
        <v>40</v>
      </c>
      <c r="B158" s="7"/>
      <c r="C158" s="7"/>
      <c r="D158" s="74"/>
      <c r="E158" s="7" t="s">
        <v>41</v>
      </c>
      <c r="F158" s="7"/>
      <c r="G158" s="13" t="s">
        <v>42</v>
      </c>
      <c r="H158" s="14" t="s">
        <v>7</v>
      </c>
      <c r="I158" s="10" t="s">
        <v>6</v>
      </c>
      <c r="J158" s="11" t="s">
        <v>7</v>
      </c>
      <c r="K158" s="75" t="s">
        <v>43</v>
      </c>
      <c r="L158" s="12" t="s">
        <v>9</v>
      </c>
      <c r="M158" s="13" t="s">
        <v>10</v>
      </c>
      <c r="N158" s="14" t="s">
        <v>7</v>
      </c>
      <c r="P158" s="7" t="s">
        <v>41</v>
      </c>
      <c r="Q158" s="7"/>
      <c r="R158" s="76"/>
      <c r="S158" s="13" t="s">
        <v>44</v>
      </c>
      <c r="T158" s="14" t="s">
        <v>7</v>
      </c>
      <c r="U158" s="13" t="s">
        <v>42</v>
      </c>
      <c r="V158" s="14" t="s">
        <v>7</v>
      </c>
      <c r="W158" s="10" t="s">
        <v>6</v>
      </c>
      <c r="X158" s="11" t="s">
        <v>7</v>
      </c>
      <c r="Y158" s="75" t="s">
        <v>43</v>
      </c>
    </row>
    <row r="159" spans="1:25" s="6" customFormat="1" ht="15" thickBot="1">
      <c r="A159" s="16"/>
      <c r="B159" s="16"/>
      <c r="C159" s="16"/>
      <c r="D159" s="74"/>
      <c r="E159" s="16"/>
      <c r="F159" s="16"/>
      <c r="G159" s="21"/>
      <c r="H159" s="22"/>
      <c r="I159" s="18" t="s">
        <v>15</v>
      </c>
      <c r="J159" s="18"/>
      <c r="K159" s="77"/>
      <c r="L159" s="19" t="s">
        <v>45</v>
      </c>
      <c r="M159" s="17"/>
      <c r="N159" s="17"/>
      <c r="P159" s="16"/>
      <c r="Q159" s="16"/>
      <c r="R159" s="19"/>
      <c r="S159" s="21"/>
      <c r="T159" s="22"/>
      <c r="U159" s="21"/>
      <c r="V159" s="22"/>
      <c r="W159" s="18" t="s">
        <v>15</v>
      </c>
      <c r="X159" s="18"/>
      <c r="Y159" s="77"/>
    </row>
    <row r="160" spans="1:25" s="6" customFormat="1">
      <c r="A160" s="24"/>
      <c r="B160" s="24"/>
      <c r="C160" s="24"/>
      <c r="D160" s="73"/>
      <c r="E160" s="24"/>
      <c r="F160" s="24"/>
      <c r="G160" s="24"/>
      <c r="H160" s="24"/>
      <c r="I160" s="25"/>
      <c r="J160" s="26"/>
      <c r="K160" s="26"/>
      <c r="L160" s="24"/>
      <c r="M160" s="24"/>
      <c r="N160" s="24"/>
      <c r="P160" s="73"/>
      <c r="Q160" s="73"/>
      <c r="R160" s="73"/>
      <c r="S160" s="24"/>
      <c r="T160" s="24"/>
      <c r="U160" s="24"/>
      <c r="V160" s="24"/>
      <c r="W160" s="73"/>
      <c r="X160" s="73"/>
      <c r="Y160" s="73"/>
    </row>
    <row r="161" spans="1:25" s="6" customFormat="1">
      <c r="A161" s="78" t="s">
        <v>128</v>
      </c>
      <c r="B161" s="78"/>
      <c r="C161" s="78"/>
      <c r="D161" s="73"/>
      <c r="E161" s="79" t="s">
        <v>89</v>
      </c>
      <c r="F161" s="79"/>
      <c r="G161" s="80">
        <v>1.6737481386582802</v>
      </c>
      <c r="H161" s="81">
        <v>1.9778297758735859E-2</v>
      </c>
      <c r="I161" s="82">
        <v>5.3870169171981246</v>
      </c>
      <c r="J161" s="83">
        <v>6.7106488343110476E-2</v>
      </c>
      <c r="K161" s="84">
        <v>4.0227919770889763E-2</v>
      </c>
      <c r="L161" s="85">
        <v>86.894970068597971</v>
      </c>
      <c r="M161" s="86">
        <v>10.820422978311978</v>
      </c>
      <c r="N161" s="87">
        <v>0.39462140161011811</v>
      </c>
      <c r="P161" s="79" t="s">
        <v>90</v>
      </c>
      <c r="Q161" s="79"/>
      <c r="R161" s="70"/>
      <c r="S161" s="82">
        <v>299.19543126771367</v>
      </c>
      <c r="T161" s="83">
        <v>4.2482488483196716</v>
      </c>
      <c r="U161" s="80">
        <v>1.6681792664441502</v>
      </c>
      <c r="V161" s="81">
        <v>4.2196899550157006E-2</v>
      </c>
      <c r="W161" s="82">
        <v>5.3691195702096328</v>
      </c>
      <c r="X161" s="83">
        <v>0.13729896901973024</v>
      </c>
      <c r="Y161" s="84">
        <v>3.6071590303980293E-2</v>
      </c>
    </row>
    <row r="162" spans="1:25" s="6" customFormat="1">
      <c r="A162" s="78" t="s">
        <v>49</v>
      </c>
      <c r="B162" s="78"/>
      <c r="C162" s="78"/>
      <c r="D162" s="73"/>
      <c r="E162" s="79"/>
      <c r="F162" s="79"/>
      <c r="G162" s="88"/>
      <c r="H162" s="89">
        <v>1.1816770577316761E-2</v>
      </c>
      <c r="I162" s="88"/>
      <c r="J162" s="89">
        <v>1.2457077706378107E-2</v>
      </c>
      <c r="K162" s="90">
        <v>0.99999977659805772</v>
      </c>
      <c r="L162" s="91">
        <v>13</v>
      </c>
      <c r="M162" s="92"/>
      <c r="N162" s="92"/>
      <c r="P162" s="79"/>
      <c r="Q162" s="79"/>
      <c r="R162" s="70"/>
      <c r="S162" s="88"/>
      <c r="T162" s="89">
        <v>1.4198909489758984E-2</v>
      </c>
      <c r="U162" s="88"/>
      <c r="V162" s="89">
        <v>2.5295182837335509E-2</v>
      </c>
      <c r="W162" s="88"/>
      <c r="X162" s="89">
        <v>2.5571970827680694E-2</v>
      </c>
      <c r="Y162" s="90">
        <v>0.99999959781241055</v>
      </c>
    </row>
    <row r="163" spans="1:25" s="6" customFormat="1">
      <c r="A163" s="78" t="s">
        <v>50</v>
      </c>
      <c r="B163" s="78"/>
      <c r="C163" s="78"/>
      <c r="D163" s="73"/>
      <c r="E163" s="93" t="s">
        <v>51</v>
      </c>
      <c r="F163" s="88"/>
      <c r="G163" s="88"/>
      <c r="H163" s="88"/>
      <c r="I163" s="88"/>
      <c r="J163" s="83">
        <v>0.13090375823432587</v>
      </c>
      <c r="K163" s="84">
        <v>1.816496580927726</v>
      </c>
      <c r="L163" s="78" t="s">
        <v>52</v>
      </c>
      <c r="M163" s="78"/>
      <c r="N163" s="78"/>
      <c r="P163" s="93" t="s">
        <v>51</v>
      </c>
      <c r="Q163" s="88"/>
      <c r="R163" s="88"/>
      <c r="S163" s="88"/>
      <c r="T163" s="88"/>
      <c r="U163" s="88"/>
      <c r="V163" s="88"/>
      <c r="W163" s="88"/>
      <c r="X163" s="83">
        <v>0.17719993433087883</v>
      </c>
      <c r="Y163" s="69"/>
    </row>
    <row r="164" spans="1:25" s="6" customFormat="1">
      <c r="A164" s="78" t="s">
        <v>53</v>
      </c>
      <c r="B164" s="78"/>
      <c r="C164" s="78"/>
      <c r="D164" s="73"/>
      <c r="E164" s="93" t="s">
        <v>54</v>
      </c>
      <c r="F164" s="88"/>
      <c r="G164" s="88"/>
      <c r="H164" s="88"/>
      <c r="I164" s="88"/>
      <c r="J164" s="83">
        <v>6.3563557140539739E-2</v>
      </c>
      <c r="K164" s="94">
        <v>1</v>
      </c>
      <c r="L164" s="78" t="s">
        <v>55</v>
      </c>
      <c r="M164" s="78"/>
      <c r="N164" s="78"/>
      <c r="P164" s="93" t="s">
        <v>54</v>
      </c>
      <c r="Q164" s="88"/>
      <c r="R164" s="88"/>
      <c r="S164" s="88"/>
      <c r="T164" s="88"/>
      <c r="U164" s="88"/>
      <c r="V164" s="88"/>
      <c r="W164" s="88"/>
      <c r="X164" s="83">
        <v>0.13561385795320069</v>
      </c>
      <c r="Y164" s="69"/>
    </row>
    <row r="165" spans="1:25" s="6" customFormat="1">
      <c r="A165" s="78" t="s">
        <v>56</v>
      </c>
      <c r="B165" s="78"/>
      <c r="C165" s="78"/>
      <c r="D165" s="73"/>
      <c r="E165" s="95"/>
      <c r="F165" s="95"/>
      <c r="G165" s="95"/>
      <c r="H165" s="95"/>
      <c r="I165" s="69"/>
      <c r="J165" s="70"/>
      <c r="K165" s="70"/>
      <c r="L165" s="72"/>
      <c r="M165" s="72"/>
      <c r="N165" s="72"/>
      <c r="P165" s="96"/>
      <c r="Q165" s="96"/>
      <c r="R165" s="96"/>
      <c r="S165" s="96"/>
      <c r="T165" s="96"/>
      <c r="U165" s="96"/>
      <c r="V165" s="96"/>
      <c r="W165" s="96"/>
      <c r="X165" s="96"/>
      <c r="Y165" s="96"/>
    </row>
    <row r="166" spans="1:25" s="6" customFormat="1">
      <c r="A166" s="78" t="s">
        <v>57</v>
      </c>
      <c r="B166" s="78"/>
      <c r="C166" s="78"/>
      <c r="D166" s="73"/>
      <c r="E166" s="79" t="s">
        <v>58</v>
      </c>
      <c r="F166" s="79"/>
      <c r="G166" s="80">
        <v>1.6734590814557417</v>
      </c>
      <c r="H166" s="81">
        <v>2.6418849626964242E-2</v>
      </c>
      <c r="I166" s="82">
        <v>5.3860879439921767</v>
      </c>
      <c r="J166" s="83">
        <v>8.7588008380684479E-2</v>
      </c>
      <c r="K166" s="97"/>
      <c r="L166" s="98">
        <v>15</v>
      </c>
      <c r="M166" s="86">
        <v>10.862648807519452</v>
      </c>
      <c r="N166" s="87">
        <v>6.4048898340745869E-2</v>
      </c>
      <c r="P166" s="72"/>
      <c r="Q166" s="72"/>
      <c r="R166" s="72"/>
      <c r="S166" s="72"/>
      <c r="T166" s="72"/>
      <c r="U166" s="72"/>
      <c r="V166" s="72"/>
      <c r="W166" s="72"/>
      <c r="X166" s="72"/>
      <c r="Y166" s="72"/>
    </row>
    <row r="167" spans="1:25" s="6" customFormat="1">
      <c r="A167" s="78" t="s">
        <v>59</v>
      </c>
      <c r="B167" s="78"/>
      <c r="C167" s="78"/>
      <c r="D167" s="73"/>
      <c r="E167" s="79"/>
      <c r="F167" s="79"/>
      <c r="G167" s="88"/>
      <c r="H167" s="89">
        <v>1.5786970783882262E-2</v>
      </c>
      <c r="I167" s="88"/>
      <c r="J167" s="89">
        <v>1.6261897186135455E-2</v>
      </c>
      <c r="K167" s="97"/>
      <c r="L167" s="97"/>
      <c r="M167" s="92"/>
      <c r="N167" s="92"/>
      <c r="P167" s="79" t="s">
        <v>60</v>
      </c>
      <c r="Q167" s="79"/>
      <c r="R167" s="72"/>
      <c r="S167" s="69" t="s">
        <v>52</v>
      </c>
      <c r="T167" s="99">
        <v>1.8528028654224418</v>
      </c>
      <c r="U167" s="69"/>
      <c r="V167" s="69" t="s">
        <v>61</v>
      </c>
      <c r="W167" s="100">
        <v>1.7880154018712346E-5</v>
      </c>
      <c r="X167" s="88"/>
      <c r="Y167" s="88"/>
    </row>
    <row r="168" spans="1:25" s="6" customFormat="1">
      <c r="A168" s="78" t="s">
        <v>62</v>
      </c>
      <c r="B168" s="78"/>
      <c r="C168" s="78"/>
      <c r="D168" s="73"/>
      <c r="E168" s="93" t="s">
        <v>51</v>
      </c>
      <c r="F168" s="88"/>
      <c r="G168" s="88"/>
      <c r="H168" s="88"/>
      <c r="I168" s="88"/>
      <c r="J168" s="83">
        <v>0.14247743979377125</v>
      </c>
      <c r="K168" s="70"/>
      <c r="L168" s="72"/>
      <c r="M168" s="72"/>
      <c r="N168" s="72"/>
      <c r="P168" s="79"/>
      <c r="Q168" s="79"/>
      <c r="R168" s="72"/>
      <c r="S168" s="69" t="s">
        <v>55</v>
      </c>
      <c r="T168" s="101">
        <v>1</v>
      </c>
      <c r="U168" s="69"/>
      <c r="V168" s="69" t="s">
        <v>63</v>
      </c>
      <c r="W168" s="102">
        <v>3</v>
      </c>
      <c r="X168" s="88"/>
      <c r="Y168" s="88"/>
    </row>
    <row r="169" spans="1:25" s="6" customFormat="1">
      <c r="A169" s="78" t="s">
        <v>64</v>
      </c>
      <c r="B169" s="78"/>
      <c r="C169" s="78"/>
      <c r="D169" s="73"/>
      <c r="E169" s="93" t="s">
        <v>54</v>
      </c>
      <c r="F169" s="88"/>
      <c r="G169" s="88"/>
      <c r="H169" s="88"/>
      <c r="I169" s="88"/>
      <c r="J169" s="83">
        <v>8.4905027249694079E-2</v>
      </c>
      <c r="K169" s="70"/>
      <c r="L169" s="72"/>
      <c r="M169" s="72"/>
      <c r="N169" s="72"/>
      <c r="P169" s="103"/>
      <c r="Q169" s="103"/>
      <c r="R169" s="72"/>
      <c r="S169" s="69" t="s">
        <v>65</v>
      </c>
      <c r="T169" s="104">
        <v>13</v>
      </c>
      <c r="U169" s="69"/>
      <c r="V169" s="69" t="s">
        <v>66</v>
      </c>
      <c r="W169" s="105" t="s">
        <v>67</v>
      </c>
      <c r="X169" s="88"/>
      <c r="Y169" s="88"/>
    </row>
    <row r="170" spans="1:25" s="6" customFormat="1" ht="15" thickBot="1">
      <c r="A170" s="62"/>
      <c r="B170" s="62"/>
      <c r="C170" s="62"/>
      <c r="D170" s="73"/>
      <c r="E170" s="62"/>
      <c r="F170" s="62"/>
      <c r="G170" s="62"/>
      <c r="H170" s="62"/>
      <c r="I170" s="63"/>
      <c r="J170" s="64"/>
      <c r="K170" s="64"/>
      <c r="L170" s="62"/>
      <c r="M170" s="62"/>
      <c r="N170" s="62"/>
      <c r="P170" s="103"/>
      <c r="Q170" s="103"/>
      <c r="R170" s="72"/>
      <c r="S170" s="69" t="s">
        <v>68</v>
      </c>
      <c r="T170" s="106">
        <v>0.339238969370315</v>
      </c>
      <c r="U170" s="69"/>
      <c r="V170" s="69"/>
      <c r="W170" s="88"/>
      <c r="X170" s="88"/>
      <c r="Y170" s="88"/>
    </row>
    <row r="171" spans="1:25" s="6" customFormat="1" ht="15" thickBot="1">
      <c r="P171" s="62"/>
      <c r="Q171" s="62"/>
      <c r="R171" s="62"/>
      <c r="S171" s="62"/>
      <c r="T171" s="62"/>
      <c r="U171" s="62"/>
      <c r="V171" s="62"/>
      <c r="W171" s="62"/>
      <c r="X171" s="62"/>
      <c r="Y171" s="62"/>
    </row>
    <row r="172" spans="1:25" s="6" customFormat="1" ht="15" thickBot="1"/>
    <row r="173" spans="1:25" s="6" customFormat="1">
      <c r="A173" s="7" t="s">
        <v>0</v>
      </c>
      <c r="B173" s="7"/>
      <c r="C173" s="8"/>
      <c r="D173" s="9" t="s">
        <v>1</v>
      </c>
      <c r="E173" s="9" t="s">
        <v>2</v>
      </c>
      <c r="F173" s="9" t="s">
        <v>3</v>
      </c>
      <c r="G173" s="9" t="s">
        <v>4</v>
      </c>
      <c r="H173" s="9" t="s">
        <v>5</v>
      </c>
      <c r="I173" s="10" t="s">
        <v>6</v>
      </c>
      <c r="J173" s="11" t="s">
        <v>7</v>
      </c>
      <c r="K173" s="12" t="s">
        <v>8</v>
      </c>
      <c r="L173" s="12" t="s">
        <v>9</v>
      </c>
      <c r="M173" s="13" t="s">
        <v>10</v>
      </c>
      <c r="N173" s="14" t="s">
        <v>7</v>
      </c>
      <c r="P173" s="7" t="s">
        <v>11</v>
      </c>
      <c r="Q173" s="7"/>
      <c r="R173" s="8"/>
      <c r="S173" s="13" t="s">
        <v>12</v>
      </c>
      <c r="T173" s="14" t="s">
        <v>7</v>
      </c>
      <c r="U173" s="13" t="s">
        <v>13</v>
      </c>
      <c r="V173" s="14" t="s">
        <v>7</v>
      </c>
      <c r="W173" s="15"/>
      <c r="X173" s="15"/>
      <c r="Y173" s="8" t="s">
        <v>14</v>
      </c>
    </row>
    <row r="174" spans="1:25" s="6" customFormat="1" ht="15" thickBot="1">
      <c r="A174" s="16"/>
      <c r="B174" s="16"/>
      <c r="C174" s="17"/>
      <c r="D174" s="17"/>
      <c r="E174" s="17"/>
      <c r="F174" s="17"/>
      <c r="G174" s="17"/>
      <c r="H174" s="17"/>
      <c r="I174" s="18" t="s">
        <v>15</v>
      </c>
      <c r="J174" s="18"/>
      <c r="K174" s="19" t="s">
        <v>16</v>
      </c>
      <c r="L174" s="19" t="s">
        <v>16</v>
      </c>
      <c r="M174" s="17"/>
      <c r="N174" s="17"/>
      <c r="P174" s="16"/>
      <c r="Q174" s="16"/>
      <c r="R174" s="20"/>
      <c r="S174" s="21"/>
      <c r="T174" s="22"/>
      <c r="U174" s="21"/>
      <c r="V174" s="22"/>
      <c r="W174" s="23"/>
      <c r="X174" s="23"/>
      <c r="Y174" s="20"/>
    </row>
    <row r="175" spans="1:25">
      <c r="A175" s="24"/>
      <c r="B175" s="24"/>
      <c r="C175" s="24"/>
      <c r="D175" s="24"/>
      <c r="E175" s="24"/>
      <c r="F175" s="24"/>
      <c r="G175" s="24"/>
      <c r="H175" s="24"/>
      <c r="I175" s="25"/>
      <c r="J175" s="26"/>
      <c r="K175" s="24"/>
      <c r="L175" s="24"/>
      <c r="M175" s="24"/>
      <c r="N175" s="24"/>
      <c r="P175" s="24"/>
      <c r="Q175" s="24"/>
      <c r="R175" s="24"/>
      <c r="S175" s="24"/>
      <c r="T175" s="24"/>
      <c r="U175" s="24"/>
      <c r="V175" s="26"/>
      <c r="W175" s="26"/>
      <c r="X175" s="24"/>
      <c r="Y175" s="24"/>
    </row>
    <row r="176" spans="1:25">
      <c r="A176" s="27" t="s">
        <v>129</v>
      </c>
      <c r="B176" s="28" t="s">
        <v>18</v>
      </c>
      <c r="C176" s="29" t="s">
        <v>19</v>
      </c>
      <c r="D176" s="30">
        <v>7.8839001285753982E-2</v>
      </c>
      <c r="E176" s="31">
        <v>2.4388763263957753</v>
      </c>
      <c r="F176" s="30">
        <v>0</v>
      </c>
      <c r="G176" s="107">
        <v>82.002141892980077</v>
      </c>
      <c r="H176" s="107">
        <v>130.60999963409731</v>
      </c>
      <c r="I176" s="33">
        <v>5.4336031474004445</v>
      </c>
      <c r="J176" s="34">
        <v>4.807010887683405E-2</v>
      </c>
      <c r="K176" s="35">
        <v>84.691418725262693</v>
      </c>
      <c r="L176" s="35">
        <v>13.827911337777497</v>
      </c>
      <c r="M176" s="36">
        <v>14.457855296865663</v>
      </c>
      <c r="N176" s="37">
        <v>0.32730503606351158</v>
      </c>
      <c r="P176" s="27" t="s">
        <v>130</v>
      </c>
      <c r="Q176" s="28">
        <v>12</v>
      </c>
      <c r="R176" s="29">
        <v>4</v>
      </c>
      <c r="S176" s="38">
        <v>0.43056820623908093</v>
      </c>
      <c r="T176" s="39">
        <v>2.8260324238889955E-3</v>
      </c>
      <c r="U176" s="40">
        <v>1.0758988735360016E-3</v>
      </c>
      <c r="V176" s="41">
        <v>3.8852533567149502E-5</v>
      </c>
      <c r="W176" s="42"/>
      <c r="X176" s="43"/>
      <c r="Y176" s="44">
        <v>6.9808312586279939E-2</v>
      </c>
    </row>
    <row r="177" spans="1:49">
      <c r="A177" s="27" t="s">
        <v>130</v>
      </c>
      <c r="B177" s="28" t="s">
        <v>18</v>
      </c>
      <c r="C177" s="29" t="s">
        <v>19</v>
      </c>
      <c r="D177" s="30">
        <v>6.2239839316485995E-2</v>
      </c>
      <c r="E177" s="31">
        <v>1.0394923986251658</v>
      </c>
      <c r="F177" s="30">
        <v>0</v>
      </c>
      <c r="G177" s="107">
        <v>24.908006347318913</v>
      </c>
      <c r="H177" s="107">
        <v>39.266827288211246</v>
      </c>
      <c r="I177" s="33">
        <v>5.3781153724397823</v>
      </c>
      <c r="J177" s="34">
        <v>0.10071847669949434</v>
      </c>
      <c r="K177" s="35">
        <v>67.852838095392357</v>
      </c>
      <c r="L177" s="35">
        <v>4.2002037437147743</v>
      </c>
      <c r="M177" s="36">
        <v>10.303531553970746</v>
      </c>
      <c r="N177" s="37">
        <v>0.28493741956025098</v>
      </c>
      <c r="P177" s="27" t="s">
        <v>131</v>
      </c>
      <c r="Q177" s="28">
        <v>12</v>
      </c>
      <c r="R177" s="29">
        <v>4</v>
      </c>
      <c r="S177" s="38">
        <v>0.59915662994753871</v>
      </c>
      <c r="T177" s="39">
        <v>3.8801676096438457E-3</v>
      </c>
      <c r="U177" s="40">
        <v>1.8014029129747761E-4</v>
      </c>
      <c r="V177" s="41">
        <v>2.9040333594360174E-5</v>
      </c>
      <c r="W177" s="42"/>
      <c r="X177" s="43"/>
      <c r="Y177" s="44">
        <v>1.5490769283869889E-2</v>
      </c>
    </row>
    <row r="178" spans="1:49">
      <c r="A178" s="27" t="s">
        <v>131</v>
      </c>
      <c r="B178" s="28" t="s">
        <v>18</v>
      </c>
      <c r="C178" s="29" t="s">
        <v>19</v>
      </c>
      <c r="D178" s="30">
        <v>1.0523001601338728E-2</v>
      </c>
      <c r="E178" s="31">
        <v>0.99588439760429492</v>
      </c>
      <c r="F178" s="30">
        <v>0</v>
      </c>
      <c r="G178" s="107">
        <v>35.00008871407298</v>
      </c>
      <c r="H178" s="107">
        <v>55.273843765610202</v>
      </c>
      <c r="I178" s="33">
        <v>5.3875668213275762</v>
      </c>
      <c r="J178" s="34">
        <v>6.08052301403691E-2</v>
      </c>
      <c r="K178" s="35">
        <v>94.573000388453281</v>
      </c>
      <c r="L178" s="35">
        <v>5.9020180739203312</v>
      </c>
      <c r="M178" s="36">
        <v>15.112234093892662</v>
      </c>
      <c r="N178" s="37">
        <v>0.42663283998973889</v>
      </c>
      <c r="P178" s="45" t="s">
        <v>132</v>
      </c>
      <c r="Q178" s="46">
        <v>12</v>
      </c>
      <c r="R178" s="29"/>
      <c r="S178" s="55">
        <v>0.28905461460410697</v>
      </c>
      <c r="T178" s="56">
        <v>2.4211394629221803E-3</v>
      </c>
      <c r="U178" s="57">
        <v>1.8232722651760948E-3</v>
      </c>
      <c r="V178" s="58">
        <v>1.7085478061045671E-4</v>
      </c>
      <c r="W178" s="59"/>
      <c r="X178" s="60"/>
      <c r="Y178" s="61">
        <v>5.3688221477148676E-2</v>
      </c>
    </row>
    <row r="179" spans="1:49">
      <c r="A179" s="45" t="s">
        <v>132</v>
      </c>
      <c r="B179" s="46" t="s">
        <v>18</v>
      </c>
      <c r="C179" s="29"/>
      <c r="D179" s="47">
        <v>1.8192702530603795E-2</v>
      </c>
      <c r="E179" s="48">
        <v>4.1205192523009684</v>
      </c>
      <c r="F179" s="47">
        <v>3.2733000009888376E-4</v>
      </c>
      <c r="G179" s="108">
        <v>2.8842015090285753</v>
      </c>
      <c r="H179" s="108">
        <v>4.5464371191651667</v>
      </c>
      <c r="I179" s="50">
        <v>5.3776052572288515</v>
      </c>
      <c r="J179" s="51">
        <v>0.60538256215082376</v>
      </c>
      <c r="K179" s="52">
        <v>45.553059353969097</v>
      </c>
      <c r="L179" s="52">
        <v>0.48635903680639597</v>
      </c>
      <c r="M179" s="53">
        <v>0.30098309774665771</v>
      </c>
      <c r="N179" s="54">
        <v>5.8408036842774761E-3</v>
      </c>
      <c r="P179" s="27" t="s">
        <v>133</v>
      </c>
      <c r="Q179" s="28">
        <v>12</v>
      </c>
      <c r="R179" s="29">
        <v>4</v>
      </c>
      <c r="S179" s="38">
        <v>0.38294020631330877</v>
      </c>
      <c r="T179" s="39">
        <v>2.564976951059862E-3</v>
      </c>
      <c r="U179" s="40">
        <v>1.3081447514266462E-3</v>
      </c>
      <c r="V179" s="41">
        <v>5.0041387309070968E-5</v>
      </c>
      <c r="W179" s="42"/>
      <c r="X179" s="43"/>
      <c r="Y179" s="44">
        <v>7.1596864493064849E-2</v>
      </c>
    </row>
    <row r="180" spans="1:49">
      <c r="A180" s="27" t="s">
        <v>133</v>
      </c>
      <c r="B180" s="28" t="s">
        <v>18</v>
      </c>
      <c r="C180" s="29" t="s">
        <v>19</v>
      </c>
      <c r="D180" s="30">
        <v>6.1826545584651747E-2</v>
      </c>
      <c r="E180" s="31">
        <v>0.67839202237176222</v>
      </c>
      <c r="F180" s="30">
        <v>0</v>
      </c>
      <c r="G180" s="107">
        <v>18.098815208336173</v>
      </c>
      <c r="H180" s="107">
        <v>28.803837369167205</v>
      </c>
      <c r="I180" s="33">
        <v>5.4292196025594137</v>
      </c>
      <c r="J180" s="34">
        <v>0.14044232785185062</v>
      </c>
      <c r="K180" s="35">
        <v>60.923966298253681</v>
      </c>
      <c r="L180" s="35">
        <v>3.0519789635045647</v>
      </c>
      <c r="M180" s="36">
        <v>11.471966477989788</v>
      </c>
      <c r="N180" s="37">
        <v>0.38796414127602252</v>
      </c>
      <c r="P180" s="27" t="s">
        <v>134</v>
      </c>
      <c r="Q180" s="28">
        <v>12</v>
      </c>
      <c r="R180" s="29">
        <v>4</v>
      </c>
      <c r="S180" s="38">
        <v>0.48108304243145095</v>
      </c>
      <c r="T180" s="39">
        <v>3.0927638333052218E-3</v>
      </c>
      <c r="U180" s="40">
        <v>7.9744788944682659E-4</v>
      </c>
      <c r="V180" s="41">
        <v>2.2210540884559834E-5</v>
      </c>
      <c r="W180" s="42"/>
      <c r="X180" s="43"/>
      <c r="Y180" s="44">
        <v>8.4126766422858337E-2</v>
      </c>
    </row>
    <row r="181" spans="1:49">
      <c r="A181" s="27" t="s">
        <v>134</v>
      </c>
      <c r="B181" s="28" t="s">
        <v>18</v>
      </c>
      <c r="C181" s="29" t="s">
        <v>19</v>
      </c>
      <c r="D181" s="30">
        <v>0.11040257473317215</v>
      </c>
      <c r="E181" s="31">
        <v>1.4727093682706345</v>
      </c>
      <c r="F181" s="30">
        <v>0</v>
      </c>
      <c r="G181" s="107">
        <v>66.603482494314918</v>
      </c>
      <c r="H181" s="107">
        <v>105.48308399271902</v>
      </c>
      <c r="I181" s="33">
        <v>5.4028910531080205</v>
      </c>
      <c r="J181" s="34">
        <v>6.0776904796981522E-2</v>
      </c>
      <c r="K181" s="35">
        <v>76.15988607512989</v>
      </c>
      <c r="L181" s="35">
        <v>11.23125603134331</v>
      </c>
      <c r="M181" s="36">
        <v>19.44680877951232</v>
      </c>
      <c r="N181" s="37">
        <v>0.45803835721581454</v>
      </c>
      <c r="P181" s="27" t="s">
        <v>129</v>
      </c>
      <c r="Q181" s="28">
        <v>12</v>
      </c>
      <c r="R181" s="29">
        <v>4</v>
      </c>
      <c r="S181" s="38">
        <v>0.53196960369101653</v>
      </c>
      <c r="T181" s="39">
        <v>3.4149616281128714E-3</v>
      </c>
      <c r="U181" s="40">
        <v>5.114494731627055E-4</v>
      </c>
      <c r="V181" s="41">
        <v>1.5966930638800661E-5</v>
      </c>
      <c r="W181" s="42"/>
      <c r="X181" s="43"/>
      <c r="Y181" s="44">
        <v>7.6067289369012261E-2</v>
      </c>
    </row>
    <row r="182" spans="1:49">
      <c r="A182" s="27" t="s">
        <v>135</v>
      </c>
      <c r="B182" s="28" t="s">
        <v>18</v>
      </c>
      <c r="C182" s="29" t="s">
        <v>19</v>
      </c>
      <c r="D182" s="30">
        <v>6.832585397846791E-2</v>
      </c>
      <c r="E182" s="31">
        <v>1.2324657118396993</v>
      </c>
      <c r="F182" s="30">
        <v>9.7220068902529016E-4</v>
      </c>
      <c r="G182" s="107">
        <v>43.356874968309945</v>
      </c>
      <c r="H182" s="107">
        <v>68.574178423715878</v>
      </c>
      <c r="I182" s="33">
        <v>5.3956507358868295</v>
      </c>
      <c r="J182" s="34">
        <v>6.6125763585048125E-2</v>
      </c>
      <c r="K182" s="35">
        <v>77.040262012824556</v>
      </c>
      <c r="L182" s="35">
        <v>7.3112117452656271</v>
      </c>
      <c r="M182" s="36">
        <v>15.126957332179426</v>
      </c>
      <c r="N182" s="37">
        <v>0.33946602604297255</v>
      </c>
      <c r="P182" s="27" t="s">
        <v>135</v>
      </c>
      <c r="Q182" s="28">
        <v>12</v>
      </c>
      <c r="R182" s="29">
        <v>4</v>
      </c>
      <c r="S182" s="38">
        <v>0.48730074517619398</v>
      </c>
      <c r="T182" s="39">
        <v>3.1575845333613544E-3</v>
      </c>
      <c r="U182" s="40">
        <v>7.6793448750268824E-4</v>
      </c>
      <c r="V182" s="41">
        <v>2.5659637499882035E-5</v>
      </c>
      <c r="W182" s="42"/>
      <c r="X182" s="43"/>
      <c r="Y182" s="44">
        <v>7.3484213042815757E-2</v>
      </c>
    </row>
    <row r="183" spans="1:49">
      <c r="A183" s="45" t="s">
        <v>136</v>
      </c>
      <c r="B183" s="46" t="s">
        <v>18</v>
      </c>
      <c r="C183" s="29"/>
      <c r="D183" s="47">
        <v>0.25543497141315175</v>
      </c>
      <c r="E183" s="48">
        <v>0.70208560494933714</v>
      </c>
      <c r="F183" s="47">
        <v>6.8342218406881178E-4</v>
      </c>
      <c r="G183" s="108">
        <v>15.896725287222054</v>
      </c>
      <c r="H183" s="108">
        <v>25.83452805114241</v>
      </c>
      <c r="I183" s="50">
        <v>5.5439135988683397</v>
      </c>
      <c r="J183" s="51">
        <v>0.38367687919130611</v>
      </c>
      <c r="K183" s="52">
        <v>25.300469473298161</v>
      </c>
      <c r="L183" s="52">
        <v>2.6806434900151066</v>
      </c>
      <c r="M183" s="53">
        <v>9.7361230956996234</v>
      </c>
      <c r="N183" s="54">
        <v>0.31429437202305038</v>
      </c>
      <c r="P183" s="45" t="s">
        <v>136</v>
      </c>
      <c r="Q183" s="46">
        <v>12</v>
      </c>
      <c r="R183" s="29"/>
      <c r="S183" s="55">
        <v>0.15570188368568805</v>
      </c>
      <c r="T183" s="56">
        <v>1.0009555071027359E-3</v>
      </c>
      <c r="U183" s="57">
        <v>2.5018804495663327E-3</v>
      </c>
      <c r="V183" s="58">
        <v>5.7703583930857158E-5</v>
      </c>
      <c r="W183" s="59"/>
      <c r="X183" s="60"/>
      <c r="Y183" s="61">
        <v>0.1023554713656542</v>
      </c>
    </row>
    <row r="184" spans="1:49">
      <c r="A184" s="27" t="s">
        <v>137</v>
      </c>
      <c r="B184" s="28" t="s">
        <v>18</v>
      </c>
      <c r="C184" s="29" t="s">
        <v>19</v>
      </c>
      <c r="D184" s="30">
        <v>0.21713980878552716</v>
      </c>
      <c r="E184" s="31">
        <v>0.79720903929566767</v>
      </c>
      <c r="F184" s="30">
        <v>1.5977599975473841E-3</v>
      </c>
      <c r="G184" s="107">
        <v>18.966971776114587</v>
      </c>
      <c r="H184" s="107">
        <v>30.52527609326556</v>
      </c>
      <c r="I184" s="33">
        <v>5.4902429585465695</v>
      </c>
      <c r="J184" s="34">
        <v>0.28248397041439488</v>
      </c>
      <c r="K184" s="35">
        <v>32.006924981097271</v>
      </c>
      <c r="L184" s="35">
        <v>3.1983750425510902</v>
      </c>
      <c r="M184" s="36">
        <v>10.230438268656489</v>
      </c>
      <c r="N184" s="37">
        <v>0.31301023882534762</v>
      </c>
      <c r="P184" s="27" t="s">
        <v>137</v>
      </c>
      <c r="Q184" s="28">
        <v>12</v>
      </c>
      <c r="R184" s="29">
        <v>4</v>
      </c>
      <c r="S184" s="38">
        <v>0.19891000777132117</v>
      </c>
      <c r="T184" s="39">
        <v>1.3326002666494933E-3</v>
      </c>
      <c r="U184" s="40">
        <v>2.2771838099840415E-3</v>
      </c>
      <c r="V184" s="41">
        <v>5.3795692586437185E-5</v>
      </c>
      <c r="W184" s="42"/>
      <c r="X184" s="43"/>
      <c r="Y184" s="44">
        <v>0.10953841821000943</v>
      </c>
    </row>
    <row r="185" spans="1:49">
      <c r="A185" s="45" t="s">
        <v>138</v>
      </c>
      <c r="B185" s="46" t="s">
        <v>18</v>
      </c>
      <c r="C185" s="29"/>
      <c r="D185" s="47">
        <v>0.9638663170401871</v>
      </c>
      <c r="E185" s="48">
        <v>1.8876761302700411</v>
      </c>
      <c r="F185" s="47">
        <v>9.6680607923851653E-3</v>
      </c>
      <c r="G185" s="108">
        <v>50.944670778109192</v>
      </c>
      <c r="H185" s="108">
        <v>81.061308967612547</v>
      </c>
      <c r="I185" s="50">
        <v>5.4281542826558384</v>
      </c>
      <c r="J185" s="51">
        <v>0.4226445161134989</v>
      </c>
      <c r="K185" s="52">
        <v>21.975156542637748</v>
      </c>
      <c r="L185" s="52">
        <v>8.5907315881009243</v>
      </c>
      <c r="M185" s="53">
        <v>11.604855347433547</v>
      </c>
      <c r="N185" s="54">
        <v>0.23882366513222286</v>
      </c>
      <c r="P185" s="45" t="s">
        <v>138</v>
      </c>
      <c r="Q185" s="46">
        <v>12</v>
      </c>
      <c r="R185" s="29"/>
      <c r="S185" s="55">
        <v>0.13812386120638248</v>
      </c>
      <c r="T185" s="56">
        <v>8.733231959239656E-4</v>
      </c>
      <c r="U185" s="57">
        <v>2.6132848708794241E-3</v>
      </c>
      <c r="V185" s="58">
        <v>5.6469445625799652E-5</v>
      </c>
      <c r="W185" s="59"/>
      <c r="X185" s="60"/>
      <c r="Y185" s="61">
        <v>0.10436079394512777</v>
      </c>
    </row>
    <row r="186" spans="1:49">
      <c r="A186" s="27" t="s">
        <v>139</v>
      </c>
      <c r="B186" s="28" t="s">
        <v>18</v>
      </c>
      <c r="C186" s="29" t="s">
        <v>19</v>
      </c>
      <c r="D186" s="30">
        <v>0.1748910330485216</v>
      </c>
      <c r="E186" s="31">
        <v>1.2286871933041315</v>
      </c>
      <c r="F186" s="30">
        <v>6.5500629943312518E-4</v>
      </c>
      <c r="G186" s="107">
        <v>25.032717889271687</v>
      </c>
      <c r="H186" s="107">
        <v>40.327403135648609</v>
      </c>
      <c r="I186" s="33">
        <v>5.495681646198924</v>
      </c>
      <c r="J186" s="34">
        <v>0.17958887744703536</v>
      </c>
      <c r="K186" s="35">
        <v>43.566861518487649</v>
      </c>
      <c r="L186" s="35">
        <v>4.2212336839713487</v>
      </c>
      <c r="M186" s="36">
        <v>8.7606257728141248</v>
      </c>
      <c r="N186" s="37">
        <v>0.23002481710737571</v>
      </c>
      <c r="P186" s="27" t="s">
        <v>139</v>
      </c>
      <c r="Q186" s="28">
        <v>12</v>
      </c>
      <c r="R186" s="29">
        <v>4</v>
      </c>
      <c r="S186" s="38">
        <v>0.2704986121500686</v>
      </c>
      <c r="T186" s="39">
        <v>1.7481081781097071E-3</v>
      </c>
      <c r="U186" s="40">
        <v>1.889838008256852E-3</v>
      </c>
      <c r="V186" s="41">
        <v>4.5738065225946092E-5</v>
      </c>
      <c r="W186" s="42"/>
      <c r="X186" s="43"/>
      <c r="Y186" s="44">
        <v>9.8937984421220607E-2</v>
      </c>
    </row>
    <row r="187" spans="1:49">
      <c r="A187" s="45" t="s">
        <v>140</v>
      </c>
      <c r="B187" s="46" t="s">
        <v>18</v>
      </c>
      <c r="C187" s="29"/>
      <c r="D187" s="47">
        <v>0.1979937811293315</v>
      </c>
      <c r="E187" s="48">
        <v>0.47877610364142892</v>
      </c>
      <c r="F187" s="47">
        <v>0</v>
      </c>
      <c r="G187" s="108">
        <v>11.160386325503959</v>
      </c>
      <c r="H187" s="108">
        <v>17.710258273786856</v>
      </c>
      <c r="I187" s="50">
        <v>5.4135820896354261</v>
      </c>
      <c r="J187" s="51">
        <v>0.43604836044606571</v>
      </c>
      <c r="K187" s="52">
        <v>23.050363840374946</v>
      </c>
      <c r="L187" s="52">
        <v>1.8819609956752161</v>
      </c>
      <c r="M187" s="53">
        <v>10.023403598189615</v>
      </c>
      <c r="N187" s="54">
        <v>0.3784081022621073</v>
      </c>
      <c r="P187" s="45" t="s">
        <v>140</v>
      </c>
      <c r="Q187" s="46">
        <v>12</v>
      </c>
      <c r="R187" s="29"/>
      <c r="S187" s="55">
        <v>0.14527349128740635</v>
      </c>
      <c r="T187" s="56">
        <v>9.4968503670542193E-4</v>
      </c>
      <c r="U187" s="57">
        <v>2.5772627397424564E-3</v>
      </c>
      <c r="V187" s="58">
        <v>6.1338702087737761E-5</v>
      </c>
      <c r="W187" s="59"/>
      <c r="X187" s="60"/>
      <c r="Y187" s="61">
        <v>0.10162287607633011</v>
      </c>
    </row>
    <row r="188" spans="1:49">
      <c r="A188" s="27" t="s">
        <v>141</v>
      </c>
      <c r="B188" s="28" t="s">
        <v>18</v>
      </c>
      <c r="C188" s="29" t="s">
        <v>19</v>
      </c>
      <c r="D188" s="30">
        <v>0.24471776923450306</v>
      </c>
      <c r="E188" s="31">
        <v>1.2022100873620953</v>
      </c>
      <c r="F188" s="30">
        <v>4.6978475864791023E-4</v>
      </c>
      <c r="G188" s="107">
        <v>36.51453274784609</v>
      </c>
      <c r="H188" s="107">
        <v>58.491725919183637</v>
      </c>
      <c r="I188" s="33">
        <v>5.4646416557585065</v>
      </c>
      <c r="J188" s="34">
        <v>0.16740173711439418</v>
      </c>
      <c r="K188" s="35">
        <v>44.451306946883612</v>
      </c>
      <c r="L188" s="35">
        <v>6.1573967425942699</v>
      </c>
      <c r="M188" s="36">
        <v>13.060320526860409</v>
      </c>
      <c r="N188" s="37">
        <v>0.37351248670758241</v>
      </c>
      <c r="P188" s="27" t="s">
        <v>141</v>
      </c>
      <c r="Q188" s="28">
        <v>12</v>
      </c>
      <c r="R188" s="29">
        <v>4</v>
      </c>
      <c r="S188" s="38">
        <v>0.27756167578476543</v>
      </c>
      <c r="T188" s="39">
        <v>1.7733371625212879E-3</v>
      </c>
      <c r="U188" s="40">
        <v>1.8601983651850204E-3</v>
      </c>
      <c r="V188" s="41">
        <v>4.3575591051693993E-5</v>
      </c>
      <c r="W188" s="42"/>
      <c r="X188" s="43"/>
      <c r="Y188" s="44">
        <v>0.1001825563573084</v>
      </c>
    </row>
    <row r="189" spans="1:49">
      <c r="A189" s="27" t="s">
        <v>142</v>
      </c>
      <c r="B189" s="28" t="s">
        <v>18</v>
      </c>
      <c r="C189" s="29" t="s">
        <v>19</v>
      </c>
      <c r="D189" s="30">
        <v>0.19198500386682107</v>
      </c>
      <c r="E189" s="31">
        <v>0.6454749125452941</v>
      </c>
      <c r="F189" s="30">
        <v>1.1185375699159638E-3</v>
      </c>
      <c r="G189" s="107">
        <v>17.608153541167425</v>
      </c>
      <c r="H189" s="107">
        <v>28.6020441334765</v>
      </c>
      <c r="I189" s="33">
        <v>5.5412425851584581</v>
      </c>
      <c r="J189" s="34">
        <v>0.27266562009491863</v>
      </c>
      <c r="K189" s="35">
        <v>33.282870527086622</v>
      </c>
      <c r="L189" s="35">
        <v>2.9692393438576739</v>
      </c>
      <c r="M189" s="36">
        <v>11.730132148506526</v>
      </c>
      <c r="N189" s="37">
        <v>0.37450100010661574</v>
      </c>
      <c r="P189" s="27" t="s">
        <v>142</v>
      </c>
      <c r="Q189" s="28">
        <v>12</v>
      </c>
      <c r="R189" s="29">
        <v>4</v>
      </c>
      <c r="S189" s="38">
        <v>0.20493401770079259</v>
      </c>
      <c r="T189" s="39">
        <v>1.315354264343105E-3</v>
      </c>
      <c r="U189" s="40">
        <v>2.23443406991789E-3</v>
      </c>
      <c r="V189" s="41">
        <v>5.3570752995432558E-5</v>
      </c>
      <c r="W189" s="42"/>
      <c r="X189" s="43"/>
      <c r="Y189" s="44">
        <v>9.985411780476644E-2</v>
      </c>
    </row>
    <row r="190" spans="1:49">
      <c r="A190" s="45" t="s">
        <v>143</v>
      </c>
      <c r="B190" s="46" t="s">
        <v>18</v>
      </c>
      <c r="C190" s="29"/>
      <c r="D190" s="47">
        <v>0.6839518810180627</v>
      </c>
      <c r="E190" s="48">
        <v>1.4575744050912824</v>
      </c>
      <c r="F190" s="47">
        <v>0</v>
      </c>
      <c r="G190" s="108">
        <v>37.527584051967914</v>
      </c>
      <c r="H190" s="108">
        <v>60.92542638096247</v>
      </c>
      <c r="I190" s="50">
        <v>5.5382458903194705</v>
      </c>
      <c r="J190" s="51">
        <v>0.40827318536667545</v>
      </c>
      <c r="K190" s="52">
        <v>22.976995042929875</v>
      </c>
      <c r="L190" s="52">
        <v>6.3282262269301626</v>
      </c>
      <c r="M190" s="53">
        <v>11.071037667772172</v>
      </c>
      <c r="N190" s="54">
        <v>0.26717993195312084</v>
      </c>
      <c r="P190" s="45" t="s">
        <v>143</v>
      </c>
      <c r="Q190" s="46">
        <v>12</v>
      </c>
      <c r="R190" s="29"/>
      <c r="S190" s="55">
        <v>0.14154617012479054</v>
      </c>
      <c r="T190" s="56">
        <v>8.9995363543927097E-4</v>
      </c>
      <c r="U190" s="57">
        <v>2.5797229358993741E-3</v>
      </c>
      <c r="V190" s="58">
        <v>5.5847919285689979E-5</v>
      </c>
      <c r="W190" s="59"/>
      <c r="X190" s="60"/>
      <c r="Y190" s="61">
        <v>0.1052074582744327</v>
      </c>
    </row>
    <row r="191" spans="1:49">
      <c r="A191" s="27" t="s">
        <v>144</v>
      </c>
      <c r="B191" s="28" t="s">
        <v>18</v>
      </c>
      <c r="C191" s="29" t="s">
        <v>19</v>
      </c>
      <c r="D191" s="30">
        <v>0.12145204827745351</v>
      </c>
      <c r="E191" s="31">
        <v>0.98028810045946402</v>
      </c>
      <c r="F191" s="30">
        <v>0</v>
      </c>
      <c r="G191" s="107">
        <v>23.637424108699609</v>
      </c>
      <c r="H191" s="107">
        <v>37.601390781549995</v>
      </c>
      <c r="I191" s="33">
        <v>5.4267680114965762</v>
      </c>
      <c r="J191" s="34">
        <v>0.14687288414459107</v>
      </c>
      <c r="K191" s="35">
        <v>50.893540480270389</v>
      </c>
      <c r="L191" s="35">
        <v>3.9859471628816507</v>
      </c>
      <c r="M191" s="36">
        <v>10.368474698383965</v>
      </c>
      <c r="N191" s="37">
        <v>0.30801802833520564</v>
      </c>
      <c r="P191" s="27" t="s">
        <v>144</v>
      </c>
      <c r="Q191" s="28">
        <v>12</v>
      </c>
      <c r="R191" s="29">
        <v>4</v>
      </c>
      <c r="S191" s="38">
        <v>0.32002095157752619</v>
      </c>
      <c r="T191" s="39">
        <v>2.1372311458503026E-3</v>
      </c>
      <c r="U191" s="40">
        <v>1.6443077672954004E-3</v>
      </c>
      <c r="V191" s="41">
        <v>4.3544088998235297E-5</v>
      </c>
      <c r="W191" s="42"/>
      <c r="X191" s="43"/>
      <c r="Y191" s="44">
        <v>9.9306740361863294E-2</v>
      </c>
    </row>
    <row r="192" spans="1:49">
      <c r="A192" s="45" t="s">
        <v>145</v>
      </c>
      <c r="B192" s="46" t="s">
        <v>18</v>
      </c>
      <c r="C192" s="29"/>
      <c r="D192" s="47">
        <v>1.0208208215777939</v>
      </c>
      <c r="E192" s="48">
        <v>1.0114433463758115</v>
      </c>
      <c r="F192" s="47">
        <v>2.2478624148126345E-3</v>
      </c>
      <c r="G192" s="108">
        <v>21.320936412586242</v>
      </c>
      <c r="H192" s="108">
        <v>34.833461704419008</v>
      </c>
      <c r="I192" s="50">
        <v>5.5732749178423342</v>
      </c>
      <c r="J192" s="51">
        <v>1.0540834389635521</v>
      </c>
      <c r="K192" s="52">
        <v>10.256355578740811</v>
      </c>
      <c r="L192" s="52">
        <v>3.595320945840724</v>
      </c>
      <c r="M192" s="53">
        <v>9.0642769960994176</v>
      </c>
      <c r="N192" s="54">
        <v>0.21147059489115727</v>
      </c>
      <c r="P192" s="45" t="s">
        <v>145</v>
      </c>
      <c r="Q192" s="46">
        <v>12</v>
      </c>
      <c r="R192" s="29"/>
      <c r="S192" s="55">
        <v>6.2780700221653163E-2</v>
      </c>
      <c r="T192" s="56">
        <v>3.9809726588710263E-4</v>
      </c>
      <c r="U192" s="57">
        <v>3.0058645051661351E-3</v>
      </c>
      <c r="V192" s="58">
        <v>6.4507951518260923E-5</v>
      </c>
      <c r="W192" s="59"/>
      <c r="X192" s="60"/>
      <c r="Y192" s="61">
        <v>0.10521641647040428</v>
      </c>
      <c r="AA192" s="110"/>
      <c r="AB192" s="111"/>
      <c r="AC192" s="112"/>
      <c r="AD192" s="111"/>
      <c r="AE192" s="113"/>
      <c r="AF192" s="113"/>
      <c r="AG192" s="114"/>
      <c r="AH192" s="115"/>
      <c r="AI192" s="116"/>
      <c r="AJ192" s="116"/>
      <c r="AK192" s="117"/>
      <c r="AL192" s="118"/>
      <c r="AN192" s="119"/>
      <c r="AO192" s="120"/>
      <c r="AP192" s="110"/>
      <c r="AQ192" s="121"/>
      <c r="AR192" s="122"/>
      <c r="AS192" s="123"/>
      <c r="AT192" s="124"/>
      <c r="AU192" s="125"/>
      <c r="AV192" s="126"/>
      <c r="AW192" s="127"/>
    </row>
    <row r="193" spans="1:25">
      <c r="A193" s="27" t="s">
        <v>146</v>
      </c>
      <c r="B193" s="28" t="s">
        <v>18</v>
      </c>
      <c r="C193" s="29" t="s">
        <v>19</v>
      </c>
      <c r="D193" s="30">
        <v>4.189019185309973E-2</v>
      </c>
      <c r="E193" s="31">
        <v>0.85908798966002176</v>
      </c>
      <c r="F193" s="30">
        <v>0</v>
      </c>
      <c r="G193" s="107">
        <v>17.637874033304712</v>
      </c>
      <c r="H193" s="107">
        <v>27.820450448669906</v>
      </c>
      <c r="I193" s="33">
        <v>5.3809734805679694</v>
      </c>
      <c r="J193" s="34">
        <v>0.12353057912988726</v>
      </c>
      <c r="K193" s="35">
        <v>68.960898925094</v>
      </c>
      <c r="L193" s="35">
        <v>2.97425107063337</v>
      </c>
      <c r="M193" s="36">
        <v>8.8282992261624518</v>
      </c>
      <c r="N193" s="37">
        <v>0.23342970029277721</v>
      </c>
      <c r="P193" s="27" t="s">
        <v>146</v>
      </c>
      <c r="Q193" s="28">
        <v>12</v>
      </c>
      <c r="R193" s="29">
        <v>4</v>
      </c>
      <c r="S193" s="38">
        <v>0.43736932145913954</v>
      </c>
      <c r="T193" s="39">
        <v>2.9180027961729889E-3</v>
      </c>
      <c r="U193" s="40">
        <v>1.038758115178046E-3</v>
      </c>
      <c r="V193" s="41">
        <v>4.9913795127727868E-5</v>
      </c>
      <c r="W193" s="42"/>
      <c r="X193" s="43"/>
      <c r="Y193" s="44">
        <v>5.7438757765054416E-2</v>
      </c>
    </row>
    <row r="194" spans="1:25">
      <c r="A194" s="27" t="s">
        <v>147</v>
      </c>
      <c r="B194" s="28" t="s">
        <v>18</v>
      </c>
      <c r="C194" s="29" t="s">
        <v>19</v>
      </c>
      <c r="D194" s="30">
        <v>0.12319926903304106</v>
      </c>
      <c r="E194" s="31">
        <v>0.93360474648664027</v>
      </c>
      <c r="F194" s="30">
        <v>0</v>
      </c>
      <c r="G194" s="107">
        <v>26.5803742517028</v>
      </c>
      <c r="H194" s="107">
        <v>42.023228815638802</v>
      </c>
      <c r="I194" s="33">
        <v>5.3934886823334098</v>
      </c>
      <c r="J194" s="34">
        <v>0.13040287887560514</v>
      </c>
      <c r="K194" s="35">
        <v>53.309715690720886</v>
      </c>
      <c r="L194" s="35">
        <v>4.4822129031358262</v>
      </c>
      <c r="M194" s="36">
        <v>12.242398050399972</v>
      </c>
      <c r="N194" s="37">
        <v>0.43340261657191514</v>
      </c>
      <c r="P194" s="27" t="s">
        <v>147</v>
      </c>
      <c r="Q194" s="28">
        <v>12</v>
      </c>
      <c r="R194" s="29">
        <v>4</v>
      </c>
      <c r="S194" s="38">
        <v>0.33729041314474734</v>
      </c>
      <c r="T194" s="39">
        <v>2.1735337232469832E-3</v>
      </c>
      <c r="U194" s="40">
        <v>1.5633313495811013E-3</v>
      </c>
      <c r="V194" s="41">
        <v>4.0485735332341414E-5</v>
      </c>
      <c r="W194" s="42"/>
      <c r="X194" s="43"/>
      <c r="Y194" s="44">
        <v>9.4615816080561202E-2</v>
      </c>
    </row>
    <row r="195" spans="1:25">
      <c r="A195" s="27" t="s">
        <v>148</v>
      </c>
      <c r="B195" s="28" t="s">
        <v>18</v>
      </c>
      <c r="C195" s="29" t="s">
        <v>19</v>
      </c>
      <c r="D195" s="30">
        <v>4.2100611536167593E-2</v>
      </c>
      <c r="E195" s="31">
        <v>0.71544458731437111</v>
      </c>
      <c r="F195" s="30">
        <v>2.7058131526513885E-3</v>
      </c>
      <c r="G195" s="107">
        <v>17.337040242469229</v>
      </c>
      <c r="H195" s="107">
        <v>27.264324065153286</v>
      </c>
      <c r="I195" s="33">
        <v>5.3649368240380388</v>
      </c>
      <c r="J195" s="34">
        <v>0.1214545052987096</v>
      </c>
      <c r="K195" s="35">
        <v>68.419448506885843</v>
      </c>
      <c r="L195" s="35">
        <v>2.9235218714801383</v>
      </c>
      <c r="M195" s="36">
        <v>10.419992598233222</v>
      </c>
      <c r="N195" s="37">
        <v>0.31878763808777</v>
      </c>
      <c r="P195" s="27" t="s">
        <v>148</v>
      </c>
      <c r="Q195" s="28">
        <v>12</v>
      </c>
      <c r="R195" s="29">
        <v>4</v>
      </c>
      <c r="S195" s="38">
        <v>0.43523350201150962</v>
      </c>
      <c r="T195" s="39">
        <v>2.9047829413797661E-3</v>
      </c>
      <c r="U195" s="40">
        <v>1.056904543073417E-3</v>
      </c>
      <c r="V195" s="41">
        <v>4.8713904728252852E-5</v>
      </c>
      <c r="W195" s="42"/>
      <c r="X195" s="43"/>
      <c r="Y195" s="44">
        <v>5.999845625164716E-2</v>
      </c>
    </row>
    <row r="196" spans="1:25" ht="15" thickBot="1">
      <c r="A196" s="62"/>
      <c r="B196" s="62"/>
      <c r="C196" s="62"/>
      <c r="D196" s="62"/>
      <c r="E196" s="62"/>
      <c r="F196" s="62"/>
      <c r="G196" s="62"/>
      <c r="H196" s="62"/>
      <c r="I196" s="63"/>
      <c r="J196" s="64"/>
      <c r="K196" s="62"/>
      <c r="L196" s="62"/>
      <c r="M196" s="62"/>
      <c r="N196" s="62"/>
      <c r="P196" s="62"/>
      <c r="Q196" s="62"/>
      <c r="R196" s="62"/>
      <c r="S196" s="62"/>
      <c r="T196" s="62"/>
      <c r="U196" s="62"/>
      <c r="V196" s="64"/>
      <c r="W196" s="64"/>
      <c r="X196" s="62"/>
      <c r="Y196" s="62"/>
    </row>
    <row r="197" spans="1:25">
      <c r="A197" s="24"/>
      <c r="B197" s="24"/>
      <c r="C197" s="24"/>
      <c r="D197" s="24"/>
      <c r="E197" s="24"/>
      <c r="F197" s="24"/>
      <c r="G197" s="24"/>
      <c r="H197" s="24"/>
      <c r="I197" s="25"/>
      <c r="J197" s="26"/>
      <c r="K197" s="24"/>
      <c r="L197" s="24"/>
      <c r="M197" s="24"/>
      <c r="N197" s="24"/>
      <c r="P197" s="24"/>
      <c r="Q197" s="24"/>
      <c r="R197" s="24"/>
      <c r="S197" s="24"/>
      <c r="T197" s="24"/>
      <c r="U197" s="25"/>
      <c r="V197" s="24"/>
      <c r="W197" s="24"/>
      <c r="X197" s="24"/>
      <c r="Y197" s="24"/>
    </row>
    <row r="198" spans="1:25">
      <c r="A198" s="24"/>
      <c r="B198" s="24"/>
      <c r="C198" s="65" t="s">
        <v>39</v>
      </c>
      <c r="D198" s="66">
        <v>4.6897930268441357</v>
      </c>
      <c r="E198" s="67">
        <v>24.877901724163891</v>
      </c>
      <c r="F198" s="66">
        <v>2.0445777858586558E-2</v>
      </c>
      <c r="G198" s="109">
        <v>593.01900258032708</v>
      </c>
      <c r="H198" s="109">
        <v>945.57903436319566</v>
      </c>
      <c r="I198" s="69"/>
      <c r="J198" s="70"/>
      <c r="K198" s="71">
        <f>AVERAGE(K193:K195,K191,K188:K189,K186,K184,K180:K182,K176:K178)</f>
        <v>61.152352797988762</v>
      </c>
      <c r="L198" s="24"/>
      <c r="M198" s="24"/>
      <c r="N198" s="24"/>
      <c r="P198" s="24"/>
      <c r="Q198" s="24"/>
      <c r="R198" s="72"/>
      <c r="S198" s="72"/>
      <c r="T198" s="72"/>
      <c r="U198" s="24"/>
      <c r="V198" s="24"/>
      <c r="W198" s="24"/>
      <c r="X198" s="24"/>
      <c r="Y198" s="24"/>
    </row>
    <row r="199" spans="1:25">
      <c r="A199" s="73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P199" s="73"/>
      <c r="Q199" s="73"/>
      <c r="R199" s="73"/>
      <c r="S199" s="73"/>
      <c r="T199" s="73"/>
      <c r="U199" s="73"/>
      <c r="V199" s="73"/>
      <c r="W199" s="73"/>
      <c r="X199" s="73"/>
      <c r="Y199" s="73"/>
    </row>
    <row r="200" spans="1:25">
      <c r="A200" s="73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P200" s="73"/>
      <c r="Q200" s="73"/>
      <c r="R200" s="73"/>
      <c r="S200" s="73"/>
      <c r="T200" s="73"/>
      <c r="U200" s="73"/>
      <c r="V200" s="73"/>
      <c r="W200" s="73"/>
      <c r="X200" s="73"/>
      <c r="Y200" s="73"/>
    </row>
    <row r="201" spans="1:25" ht="15" thickBot="1">
      <c r="A201" s="24"/>
      <c r="B201" s="24"/>
      <c r="C201" s="24"/>
      <c r="D201" s="73"/>
      <c r="E201" s="73"/>
      <c r="F201" s="24"/>
      <c r="G201" s="24"/>
      <c r="H201" s="24"/>
      <c r="I201" s="24"/>
      <c r="J201" s="24"/>
      <c r="K201" s="24"/>
      <c r="L201" s="24"/>
      <c r="M201" s="24"/>
      <c r="N201" s="24"/>
      <c r="P201" s="24"/>
      <c r="Q201" s="24"/>
      <c r="R201" s="24"/>
      <c r="S201" s="24"/>
      <c r="T201" s="24"/>
      <c r="U201" s="24"/>
      <c r="V201" s="73"/>
      <c r="W201" s="73"/>
      <c r="X201" s="73"/>
      <c r="Y201" s="73"/>
    </row>
    <row r="202" spans="1:25" s="6" customFormat="1">
      <c r="A202" s="7" t="s">
        <v>40</v>
      </c>
      <c r="B202" s="7"/>
      <c r="C202" s="7"/>
      <c r="D202" s="74"/>
      <c r="E202" s="7" t="s">
        <v>41</v>
      </c>
      <c r="F202" s="7"/>
      <c r="G202" s="13" t="s">
        <v>42</v>
      </c>
      <c r="H202" s="14" t="s">
        <v>7</v>
      </c>
      <c r="I202" s="10" t="s">
        <v>6</v>
      </c>
      <c r="J202" s="11" t="s">
        <v>7</v>
      </c>
      <c r="K202" s="75" t="s">
        <v>43</v>
      </c>
      <c r="L202" s="12" t="s">
        <v>9</v>
      </c>
      <c r="M202" s="13" t="s">
        <v>10</v>
      </c>
      <c r="N202" s="14" t="s">
        <v>7</v>
      </c>
      <c r="P202" s="7" t="s">
        <v>41</v>
      </c>
      <c r="Q202" s="7"/>
      <c r="R202" s="76"/>
      <c r="S202" s="13" t="s">
        <v>44</v>
      </c>
      <c r="T202" s="14" t="s">
        <v>7</v>
      </c>
      <c r="U202" s="13" t="s">
        <v>42</v>
      </c>
      <c r="V202" s="14" t="s">
        <v>7</v>
      </c>
      <c r="W202" s="10" t="s">
        <v>6</v>
      </c>
      <c r="X202" s="11" t="s">
        <v>7</v>
      </c>
      <c r="Y202" s="75" t="s">
        <v>43</v>
      </c>
    </row>
    <row r="203" spans="1:25" s="6" customFormat="1" ht="15" thickBot="1">
      <c r="A203" s="16"/>
      <c r="B203" s="16"/>
      <c r="C203" s="16"/>
      <c r="D203" s="74"/>
      <c r="E203" s="16"/>
      <c r="F203" s="16"/>
      <c r="G203" s="21"/>
      <c r="H203" s="22"/>
      <c r="I203" s="18" t="s">
        <v>15</v>
      </c>
      <c r="J203" s="18"/>
      <c r="K203" s="77"/>
      <c r="L203" s="19" t="s">
        <v>45</v>
      </c>
      <c r="M203" s="17"/>
      <c r="N203" s="17"/>
      <c r="P203" s="16"/>
      <c r="Q203" s="16"/>
      <c r="R203" s="19"/>
      <c r="S203" s="21"/>
      <c r="T203" s="22"/>
      <c r="U203" s="21"/>
      <c r="V203" s="22"/>
      <c r="W203" s="18" t="s">
        <v>15</v>
      </c>
      <c r="X203" s="18"/>
      <c r="Y203" s="77"/>
    </row>
    <row r="204" spans="1:25" s="6" customFormat="1">
      <c r="A204" s="24"/>
      <c r="B204" s="24"/>
      <c r="C204" s="24"/>
      <c r="D204" s="73"/>
      <c r="E204" s="24"/>
      <c r="F204" s="24"/>
      <c r="G204" s="24"/>
      <c r="H204" s="24"/>
      <c r="I204" s="25"/>
      <c r="J204" s="26"/>
      <c r="K204" s="26"/>
      <c r="L204" s="24"/>
      <c r="M204" s="24"/>
      <c r="N204" s="24"/>
      <c r="P204" s="73"/>
      <c r="Q204" s="73"/>
      <c r="R204" s="73"/>
      <c r="S204" s="24"/>
      <c r="T204" s="24"/>
      <c r="U204" s="24"/>
      <c r="V204" s="24"/>
      <c r="W204" s="73"/>
      <c r="X204" s="73"/>
      <c r="Y204" s="73"/>
    </row>
    <row r="205" spans="1:25" s="6" customFormat="1">
      <c r="A205" s="78" t="s">
        <v>149</v>
      </c>
      <c r="B205" s="78"/>
      <c r="C205" s="78"/>
      <c r="D205" s="73"/>
      <c r="E205" s="79" t="s">
        <v>47</v>
      </c>
      <c r="F205" s="79"/>
      <c r="G205" s="80">
        <v>1.5856593763036611</v>
      </c>
      <c r="H205" s="81">
        <v>7.1556457157706263E-3</v>
      </c>
      <c r="I205" s="82">
        <v>5.4094044767415701</v>
      </c>
      <c r="J205" s="83">
        <v>3.2572253948362835E-2</v>
      </c>
      <c r="K205" s="84">
        <v>0.43839353090823774</v>
      </c>
      <c r="L205" s="85">
        <v>76.43675771663149</v>
      </c>
      <c r="M205" s="86">
        <v>11.368934471212272</v>
      </c>
      <c r="N205" s="87">
        <v>1.4487967116303087</v>
      </c>
      <c r="P205" s="79" t="s">
        <v>48</v>
      </c>
      <c r="Q205" s="79"/>
      <c r="R205" s="70"/>
      <c r="S205" s="82">
        <v>300.85684733090875</v>
      </c>
      <c r="T205" s="83">
        <v>3.7783156046583244</v>
      </c>
      <c r="U205" s="80">
        <v>1.5811972687387199</v>
      </c>
      <c r="V205" s="81">
        <v>1.0312714357050987E-2</v>
      </c>
      <c r="W205" s="82">
        <v>5.3942046096652749</v>
      </c>
      <c r="X205" s="83">
        <v>4.1210263445928777E-2</v>
      </c>
      <c r="Y205" s="84">
        <v>0.3520580782475129</v>
      </c>
    </row>
    <row r="206" spans="1:25" s="6" customFormat="1">
      <c r="A206" s="78" t="s">
        <v>49</v>
      </c>
      <c r="B206" s="78"/>
      <c r="C206" s="78"/>
      <c r="D206" s="73"/>
      <c r="E206" s="79"/>
      <c r="F206" s="79"/>
      <c r="G206" s="88"/>
      <c r="H206" s="89">
        <v>4.512725634966565E-3</v>
      </c>
      <c r="I206" s="88"/>
      <c r="J206" s="89">
        <v>6.021412169936899E-3</v>
      </c>
      <c r="K206" s="90">
        <v>0.95642130253068125</v>
      </c>
      <c r="L206" s="91">
        <v>14</v>
      </c>
      <c r="M206" s="92"/>
      <c r="N206" s="92"/>
      <c r="P206" s="79"/>
      <c r="Q206" s="79"/>
      <c r="R206" s="70"/>
      <c r="S206" s="88"/>
      <c r="T206" s="89">
        <v>1.2558516245111754E-2</v>
      </c>
      <c r="U206" s="88"/>
      <c r="V206" s="89">
        <v>6.5220921898487541E-3</v>
      </c>
      <c r="W206" s="88"/>
      <c r="X206" s="89">
        <v>7.6397293814344184E-3</v>
      </c>
      <c r="Y206" s="90">
        <v>0.97903187418843374</v>
      </c>
    </row>
    <row r="207" spans="1:25" s="6" customFormat="1">
      <c r="A207" s="78" t="s">
        <v>50</v>
      </c>
      <c r="B207" s="78"/>
      <c r="C207" s="78"/>
      <c r="D207" s="73"/>
      <c r="E207" s="93" t="s">
        <v>51</v>
      </c>
      <c r="F207" s="88"/>
      <c r="G207" s="88"/>
      <c r="H207" s="88"/>
      <c r="I207" s="88"/>
      <c r="J207" s="83">
        <v>0.11746726798925157</v>
      </c>
      <c r="K207" s="84">
        <v>1.7844645405527362</v>
      </c>
      <c r="L207" s="78" t="s">
        <v>52</v>
      </c>
      <c r="M207" s="78"/>
      <c r="N207" s="78"/>
      <c r="P207" s="93" t="s">
        <v>51</v>
      </c>
      <c r="Q207" s="88"/>
      <c r="R207" s="88"/>
      <c r="S207" s="88"/>
      <c r="T207" s="88"/>
      <c r="U207" s="88"/>
      <c r="V207" s="88"/>
      <c r="W207" s="88"/>
      <c r="X207" s="83">
        <v>0.11985196236908162</v>
      </c>
      <c r="Y207" s="69"/>
    </row>
    <row r="208" spans="1:25" s="6" customFormat="1">
      <c r="A208" s="78" t="s">
        <v>53</v>
      </c>
      <c r="B208" s="78"/>
      <c r="C208" s="78"/>
      <c r="D208" s="73"/>
      <c r="E208" s="93" t="s">
        <v>54</v>
      </c>
      <c r="F208" s="88"/>
      <c r="G208" s="88"/>
      <c r="H208" s="88"/>
      <c r="I208" s="88"/>
      <c r="J208" s="83">
        <v>2.4375121067540643E-2</v>
      </c>
      <c r="K208" s="94">
        <v>1</v>
      </c>
      <c r="L208" s="78" t="s">
        <v>55</v>
      </c>
      <c r="M208" s="78"/>
      <c r="N208" s="78"/>
      <c r="P208" s="93" t="s">
        <v>54</v>
      </c>
      <c r="Q208" s="88"/>
      <c r="R208" s="88"/>
      <c r="S208" s="88"/>
      <c r="T208" s="88"/>
      <c r="U208" s="88"/>
      <c r="V208" s="88"/>
      <c r="W208" s="88"/>
      <c r="X208" s="83">
        <v>3.5129708554616321E-2</v>
      </c>
      <c r="Y208" s="69"/>
    </row>
    <row r="209" spans="1:25" s="6" customFormat="1">
      <c r="A209" s="78" t="s">
        <v>56</v>
      </c>
      <c r="B209" s="78"/>
      <c r="C209" s="78"/>
      <c r="D209" s="73"/>
      <c r="E209" s="95"/>
      <c r="F209" s="95"/>
      <c r="G209" s="95"/>
      <c r="H209" s="95"/>
      <c r="I209" s="69"/>
      <c r="J209" s="70"/>
      <c r="K209" s="70"/>
      <c r="L209" s="72"/>
      <c r="M209" s="72"/>
      <c r="N209" s="72"/>
      <c r="P209" s="96"/>
      <c r="Q209" s="96"/>
      <c r="R209" s="96"/>
      <c r="S209" s="96"/>
      <c r="T209" s="96"/>
      <c r="U209" s="96"/>
      <c r="V209" s="96"/>
      <c r="W209" s="96"/>
      <c r="X209" s="96"/>
      <c r="Y209" s="96"/>
    </row>
    <row r="210" spans="1:25" s="6" customFormat="1">
      <c r="A210" s="78" t="s">
        <v>57</v>
      </c>
      <c r="B210" s="78"/>
      <c r="C210" s="78"/>
      <c r="D210" s="73"/>
      <c r="E210" s="79" t="s">
        <v>58</v>
      </c>
      <c r="F210" s="79"/>
      <c r="G210" s="80">
        <v>1.5945172587199055</v>
      </c>
      <c r="H210" s="81">
        <v>1.896411051628015E-2</v>
      </c>
      <c r="I210" s="82">
        <v>5.4395778790032239</v>
      </c>
      <c r="J210" s="83">
        <v>6.8154250401293692E-2</v>
      </c>
      <c r="K210" s="97"/>
      <c r="L210" s="98">
        <v>20</v>
      </c>
      <c r="M210" s="86">
        <v>10.24998707434643</v>
      </c>
      <c r="N210" s="87">
        <v>6.3602431204362986E-2</v>
      </c>
      <c r="P210" s="72"/>
      <c r="Q210" s="72"/>
      <c r="R210" s="72"/>
      <c r="S210" s="72"/>
      <c r="T210" s="72"/>
      <c r="U210" s="72"/>
      <c r="V210" s="72"/>
      <c r="W210" s="72"/>
      <c r="X210" s="72"/>
      <c r="Y210" s="72"/>
    </row>
    <row r="211" spans="1:25" s="6" customFormat="1">
      <c r="A211" s="78" t="s">
        <v>59</v>
      </c>
      <c r="B211" s="78"/>
      <c r="C211" s="78"/>
      <c r="D211" s="73"/>
      <c r="E211" s="79"/>
      <c r="F211" s="79"/>
      <c r="G211" s="88"/>
      <c r="H211" s="89">
        <v>1.1893324084497354E-2</v>
      </c>
      <c r="I211" s="88"/>
      <c r="J211" s="89">
        <v>1.25293270759794E-2</v>
      </c>
      <c r="K211" s="97"/>
      <c r="L211" s="97"/>
      <c r="M211" s="92"/>
      <c r="N211" s="92"/>
      <c r="P211" s="79" t="s">
        <v>60</v>
      </c>
      <c r="Q211" s="79"/>
      <c r="R211" s="72"/>
      <c r="S211" s="69" t="s">
        <v>52</v>
      </c>
      <c r="T211" s="99">
        <v>1.816496580927726</v>
      </c>
      <c r="U211" s="69"/>
      <c r="V211" s="69" t="s">
        <v>61</v>
      </c>
      <c r="W211" s="100">
        <v>6.0187457890492624E-4</v>
      </c>
      <c r="X211" s="88"/>
      <c r="Y211" s="88"/>
    </row>
    <row r="212" spans="1:25" s="6" customFormat="1">
      <c r="A212" s="78" t="s">
        <v>112</v>
      </c>
      <c r="B212" s="78"/>
      <c r="C212" s="78"/>
      <c r="D212" s="73"/>
      <c r="E212" s="93" t="s">
        <v>51</v>
      </c>
      <c r="F212" s="88"/>
      <c r="G212" s="88"/>
      <c r="H212" s="88"/>
      <c r="I212" s="88"/>
      <c r="J212" s="83">
        <v>0.13238179521742269</v>
      </c>
      <c r="K212" s="70"/>
      <c r="L212" s="72"/>
      <c r="M212" s="72"/>
      <c r="N212" s="72"/>
      <c r="P212" s="79"/>
      <c r="Q212" s="79"/>
      <c r="R212" s="72"/>
      <c r="S212" s="69" t="s">
        <v>55</v>
      </c>
      <c r="T212" s="101">
        <v>1</v>
      </c>
      <c r="U212" s="69"/>
      <c r="V212" s="69" t="s">
        <v>63</v>
      </c>
      <c r="W212" s="102">
        <v>3</v>
      </c>
      <c r="X212" s="88"/>
      <c r="Y212" s="88"/>
    </row>
    <row r="213" spans="1:25" s="6" customFormat="1">
      <c r="A213" s="78" t="s">
        <v>64</v>
      </c>
      <c r="B213" s="78"/>
      <c r="C213" s="78"/>
      <c r="D213" s="73"/>
      <c r="E213" s="93" t="s">
        <v>54</v>
      </c>
      <c r="F213" s="88"/>
      <c r="G213" s="88"/>
      <c r="H213" s="88"/>
      <c r="I213" s="88"/>
      <c r="J213" s="83">
        <v>6.4598624339060329E-2</v>
      </c>
      <c r="K213" s="70"/>
      <c r="L213" s="72"/>
      <c r="M213" s="72"/>
      <c r="N213" s="72"/>
      <c r="P213" s="103"/>
      <c r="Q213" s="103"/>
      <c r="R213" s="72"/>
      <c r="S213" s="69" t="s">
        <v>65</v>
      </c>
      <c r="T213" s="104">
        <v>14</v>
      </c>
      <c r="U213" s="69"/>
      <c r="V213" s="69" t="s">
        <v>66</v>
      </c>
      <c r="W213" s="105" t="s">
        <v>67</v>
      </c>
      <c r="X213" s="88"/>
      <c r="Y213" s="88"/>
    </row>
    <row r="214" spans="1:25" s="6" customFormat="1" ht="15" thickBot="1">
      <c r="A214" s="62"/>
      <c r="B214" s="62"/>
      <c r="C214" s="62"/>
      <c r="D214" s="73"/>
      <c r="E214" s="62"/>
      <c r="F214" s="62"/>
      <c r="G214" s="62"/>
      <c r="H214" s="62"/>
      <c r="I214" s="63"/>
      <c r="J214" s="64"/>
      <c r="K214" s="64"/>
      <c r="L214" s="62"/>
      <c r="M214" s="62"/>
      <c r="N214" s="62"/>
      <c r="P214" s="103"/>
      <c r="Q214" s="103"/>
      <c r="R214" s="72"/>
      <c r="S214" s="69" t="s">
        <v>68</v>
      </c>
      <c r="T214" s="106">
        <v>0.63286881178201393</v>
      </c>
      <c r="U214" s="69"/>
      <c r="V214" s="69"/>
      <c r="W214" s="88"/>
      <c r="X214" s="88"/>
      <c r="Y214" s="88"/>
    </row>
    <row r="215" spans="1:25" s="6" customFormat="1" ht="15" thickBot="1">
      <c r="P215" s="62"/>
      <c r="Q215" s="62"/>
      <c r="R215" s="62"/>
      <c r="S215" s="62"/>
      <c r="T215" s="62"/>
      <c r="U215" s="62"/>
      <c r="V215" s="62"/>
      <c r="W215" s="62"/>
      <c r="X215" s="62"/>
      <c r="Y215" s="62"/>
    </row>
    <row r="216" spans="1:25" s="6" customFormat="1" ht="15" thickBot="1"/>
    <row r="217" spans="1:25" s="6" customFormat="1">
      <c r="A217" s="7" t="s">
        <v>0</v>
      </c>
      <c r="B217" s="7"/>
      <c r="C217" s="8"/>
      <c r="D217" s="9" t="s">
        <v>1</v>
      </c>
      <c r="E217" s="9" t="s">
        <v>2</v>
      </c>
      <c r="F217" s="9" t="s">
        <v>3</v>
      </c>
      <c r="G217" s="9" t="s">
        <v>4</v>
      </c>
      <c r="H217" s="9" t="s">
        <v>5</v>
      </c>
      <c r="I217" s="10" t="s">
        <v>6</v>
      </c>
      <c r="J217" s="11" t="s">
        <v>7</v>
      </c>
      <c r="K217" s="12" t="s">
        <v>8</v>
      </c>
      <c r="L217" s="12" t="s">
        <v>9</v>
      </c>
      <c r="M217" s="13" t="s">
        <v>10</v>
      </c>
      <c r="N217" s="14" t="s">
        <v>7</v>
      </c>
      <c r="P217" s="7" t="s">
        <v>11</v>
      </c>
      <c r="Q217" s="7"/>
      <c r="R217" s="8"/>
      <c r="S217" s="13" t="s">
        <v>12</v>
      </c>
      <c r="T217" s="14" t="s">
        <v>7</v>
      </c>
      <c r="U217" s="13" t="s">
        <v>13</v>
      </c>
      <c r="V217" s="14" t="s">
        <v>7</v>
      </c>
      <c r="W217" s="15"/>
      <c r="X217" s="15"/>
      <c r="Y217" s="8" t="s">
        <v>14</v>
      </c>
    </row>
    <row r="218" spans="1:25" s="6" customFormat="1" ht="15" thickBot="1">
      <c r="A218" s="16"/>
      <c r="B218" s="16"/>
      <c r="C218" s="17"/>
      <c r="D218" s="17"/>
      <c r="E218" s="17"/>
      <c r="F218" s="17"/>
      <c r="G218" s="17"/>
      <c r="H218" s="17"/>
      <c r="I218" s="18" t="s">
        <v>15</v>
      </c>
      <c r="J218" s="18"/>
      <c r="K218" s="19" t="s">
        <v>16</v>
      </c>
      <c r="L218" s="19" t="s">
        <v>16</v>
      </c>
      <c r="M218" s="17"/>
      <c r="N218" s="17"/>
      <c r="P218" s="16"/>
      <c r="Q218" s="16"/>
      <c r="R218" s="20"/>
      <c r="S218" s="21"/>
      <c r="T218" s="22"/>
      <c r="U218" s="21"/>
      <c r="V218" s="22"/>
      <c r="W218" s="23"/>
      <c r="X218" s="23"/>
      <c r="Y218" s="20"/>
    </row>
    <row r="219" spans="1:25">
      <c r="A219" s="24"/>
      <c r="B219" s="24"/>
      <c r="C219" s="24"/>
      <c r="D219" s="24"/>
      <c r="E219" s="24"/>
      <c r="F219" s="24"/>
      <c r="G219" s="24"/>
      <c r="H219" s="24"/>
      <c r="I219" s="25"/>
      <c r="J219" s="26"/>
      <c r="K219" s="24"/>
      <c r="L219" s="24"/>
      <c r="M219" s="24"/>
      <c r="N219" s="24"/>
      <c r="P219" s="24"/>
      <c r="Q219" s="24"/>
      <c r="R219" s="24"/>
      <c r="S219" s="24"/>
      <c r="T219" s="24"/>
      <c r="U219" s="24"/>
      <c r="V219" s="26"/>
      <c r="W219" s="26"/>
      <c r="X219" s="24"/>
      <c r="Y219" s="24"/>
    </row>
    <row r="220" spans="1:25">
      <c r="A220" s="27" t="s">
        <v>150</v>
      </c>
      <c r="B220" s="28" t="s">
        <v>18</v>
      </c>
      <c r="C220" s="29" t="s">
        <v>19</v>
      </c>
      <c r="D220" s="30">
        <v>6.918393516226698E-2</v>
      </c>
      <c r="E220" s="31">
        <v>0.62996791461234092</v>
      </c>
      <c r="F220" s="30">
        <v>2.1948727686630122E-2</v>
      </c>
      <c r="G220" s="107">
        <v>53.265651908109113</v>
      </c>
      <c r="H220" s="32">
        <v>87.433377357312608</v>
      </c>
      <c r="I220" s="33">
        <v>5.306324678903537</v>
      </c>
      <c r="J220" s="34">
        <v>4.9461065577426334E-2</v>
      </c>
      <c r="K220" s="35">
        <v>80.855954473533004</v>
      </c>
      <c r="L220" s="35">
        <v>6.9315024719287415</v>
      </c>
      <c r="M220" s="36">
        <v>36.357772815431936</v>
      </c>
      <c r="N220" s="37">
        <v>1.2225046014313961</v>
      </c>
      <c r="P220" s="27" t="s">
        <v>150</v>
      </c>
      <c r="Q220" s="28">
        <v>12</v>
      </c>
      <c r="R220" s="29">
        <v>4</v>
      </c>
      <c r="S220" s="38">
        <v>0.4927946868410033</v>
      </c>
      <c r="T220" s="39">
        <v>3.0339567962920509E-3</v>
      </c>
      <c r="U220" s="40">
        <v>6.400649281742345E-4</v>
      </c>
      <c r="V220" s="41">
        <v>1.8463976347006938E-5</v>
      </c>
      <c r="W220" s="42"/>
      <c r="X220" s="43"/>
      <c r="Y220" s="44">
        <v>3.03564437829533E-2</v>
      </c>
    </row>
    <row r="221" spans="1:25">
      <c r="A221" s="45" t="s">
        <v>151</v>
      </c>
      <c r="B221" s="46" t="s">
        <v>18</v>
      </c>
      <c r="C221" s="29"/>
      <c r="D221" s="47">
        <v>0.50263581945461022</v>
      </c>
      <c r="E221" s="48">
        <v>1.5710487257887993</v>
      </c>
      <c r="F221" s="47">
        <v>2.4836740721025354E-2</v>
      </c>
      <c r="G221" s="108">
        <v>52.873437948477672</v>
      </c>
      <c r="H221" s="49">
        <v>87.442638986995874</v>
      </c>
      <c r="I221" s="50">
        <v>5.3461948749200348</v>
      </c>
      <c r="J221" s="51">
        <v>0.22258226074152054</v>
      </c>
      <c r="K221" s="52">
        <v>36.809419609819386</v>
      </c>
      <c r="L221" s="52">
        <v>6.8804633513449875</v>
      </c>
      <c r="M221" s="53">
        <v>14.471593366036572</v>
      </c>
      <c r="N221" s="54">
        <v>0.33051236486524849</v>
      </c>
      <c r="P221" s="45" t="s">
        <v>151</v>
      </c>
      <c r="Q221" s="46">
        <v>12</v>
      </c>
      <c r="R221" s="29"/>
      <c r="S221" s="55">
        <v>0.22261601359724842</v>
      </c>
      <c r="T221" s="56">
        <v>1.3894725924563965E-3</v>
      </c>
      <c r="U221" s="57">
        <v>2.1162758988210123E-3</v>
      </c>
      <c r="V221" s="58">
        <v>5.0371012583914585E-5</v>
      </c>
      <c r="W221" s="59"/>
      <c r="X221" s="60"/>
      <c r="Y221" s="61">
        <v>3.5665407271852655E-2</v>
      </c>
    </row>
    <row r="222" spans="1:25">
      <c r="A222" s="27" t="s">
        <v>152</v>
      </c>
      <c r="B222" s="28" t="s">
        <v>18</v>
      </c>
      <c r="C222" s="29" t="s">
        <v>19</v>
      </c>
      <c r="D222" s="30">
        <v>8.8836913154813957E-2</v>
      </c>
      <c r="E222" s="31">
        <v>0.78836588973519239</v>
      </c>
      <c r="F222" s="30">
        <v>1.3306742641967666E-2</v>
      </c>
      <c r="G222" s="107">
        <v>38.838349226550221</v>
      </c>
      <c r="H222" s="32">
        <v>63.726264228163913</v>
      </c>
      <c r="I222" s="33">
        <v>5.3042228086769336</v>
      </c>
      <c r="J222" s="34">
        <v>7.0733466824415669E-2</v>
      </c>
      <c r="K222" s="35">
        <v>70.585155030905341</v>
      </c>
      <c r="L222" s="35">
        <v>5.0540658759586234</v>
      </c>
      <c r="M222" s="36">
        <v>21.183679285041361</v>
      </c>
      <c r="N222" s="37">
        <v>0.63997707267076087</v>
      </c>
      <c r="P222" s="27" t="s">
        <v>152</v>
      </c>
      <c r="Q222" s="28">
        <v>12</v>
      </c>
      <c r="R222" s="29">
        <v>4</v>
      </c>
      <c r="S222" s="38">
        <v>0.43034461861915291</v>
      </c>
      <c r="T222" s="39">
        <v>2.691711841903895E-3</v>
      </c>
      <c r="U222" s="40">
        <v>9.8434893017483181E-4</v>
      </c>
      <c r="V222" s="41">
        <v>2.731767806626391E-5</v>
      </c>
      <c r="W222" s="42"/>
      <c r="X222" s="43"/>
      <c r="Y222" s="44">
        <v>3.5021945214004938E-2</v>
      </c>
    </row>
    <row r="223" spans="1:25">
      <c r="A223" s="27" t="s">
        <v>153</v>
      </c>
      <c r="B223" s="28" t="s">
        <v>18</v>
      </c>
      <c r="C223" s="29" t="s">
        <v>19</v>
      </c>
      <c r="D223" s="30">
        <v>0.13420535931272615</v>
      </c>
      <c r="E223" s="31">
        <v>0.60794251773867336</v>
      </c>
      <c r="F223" s="30">
        <v>2.1221931238429782E-2</v>
      </c>
      <c r="G223" s="107">
        <v>51.749721781347297</v>
      </c>
      <c r="H223" s="32">
        <v>85.157649062860528</v>
      </c>
      <c r="I223" s="33">
        <v>5.3195865810060754</v>
      </c>
      <c r="J223" s="34">
        <v>7.2460665092909243E-2</v>
      </c>
      <c r="K223" s="35">
        <v>67.979009465196484</v>
      </c>
      <c r="L223" s="35">
        <v>6.7342332553790598</v>
      </c>
      <c r="M223" s="36">
        <v>36.602770355247003</v>
      </c>
      <c r="N223" s="37">
        <v>1.3780606753549285</v>
      </c>
      <c r="P223" s="27" t="s">
        <v>153</v>
      </c>
      <c r="Q223" s="28">
        <v>12</v>
      </c>
      <c r="R223" s="29">
        <v>4</v>
      </c>
      <c r="S223" s="38">
        <v>0.41325061337536995</v>
      </c>
      <c r="T223" s="39">
        <v>2.5441264508793168E-3</v>
      </c>
      <c r="U223" s="40">
        <v>1.0717052216933115E-3</v>
      </c>
      <c r="V223" s="41">
        <v>2.713122437057697E-5</v>
      </c>
      <c r="W223" s="42"/>
      <c r="X223" s="43"/>
      <c r="Y223" s="44">
        <v>3.6399843451409793E-2</v>
      </c>
    </row>
    <row r="224" spans="1:25">
      <c r="A224" s="27" t="s">
        <v>154</v>
      </c>
      <c r="B224" s="28" t="s">
        <v>18</v>
      </c>
      <c r="C224" s="29" t="s">
        <v>19</v>
      </c>
      <c r="D224" s="30">
        <v>0.13705666811455297</v>
      </c>
      <c r="E224" s="31">
        <v>1.7779694295519743</v>
      </c>
      <c r="F224" s="30">
        <v>1.3159720358804057E-2</v>
      </c>
      <c r="G224" s="107">
        <v>37.714316784615754</v>
      </c>
      <c r="H224" s="32">
        <v>62.521234455284294</v>
      </c>
      <c r="I224" s="33">
        <v>5.3589396515007159</v>
      </c>
      <c r="J224" s="34">
        <v>9.4475994151626122E-2</v>
      </c>
      <c r="K224" s="35">
        <v>60.422572647406405</v>
      </c>
      <c r="L224" s="35">
        <v>4.9077946228959952</v>
      </c>
      <c r="M224" s="36">
        <v>9.1211670728620398</v>
      </c>
      <c r="N224" s="37">
        <v>0.22926294356263641</v>
      </c>
      <c r="P224" s="27" t="s">
        <v>154</v>
      </c>
      <c r="Q224" s="28">
        <v>12</v>
      </c>
      <c r="R224" s="29">
        <v>4</v>
      </c>
      <c r="S224" s="38">
        <v>0.36459781888896181</v>
      </c>
      <c r="T224" s="39">
        <v>2.2603764788168153E-3</v>
      </c>
      <c r="U224" s="40">
        <v>1.3249759380272821E-3</v>
      </c>
      <c r="V224" s="41">
        <v>3.2899972748019522E-5</v>
      </c>
      <c r="W224" s="42"/>
      <c r="X224" s="43"/>
      <c r="Y224" s="44">
        <v>3.6306726402891946E-2</v>
      </c>
    </row>
    <row r="225" spans="1:25">
      <c r="A225" s="27" t="s">
        <v>155</v>
      </c>
      <c r="B225" s="28" t="s">
        <v>18</v>
      </c>
      <c r="C225" s="29" t="s">
        <v>19</v>
      </c>
      <c r="D225" s="30">
        <v>0.20984286694951104</v>
      </c>
      <c r="E225" s="31">
        <v>0.60633574238127752</v>
      </c>
      <c r="F225" s="30">
        <v>2.1867862653383256E-2</v>
      </c>
      <c r="G225" s="107">
        <v>46.748829231475689</v>
      </c>
      <c r="H225" s="32">
        <v>77.639493950414902</v>
      </c>
      <c r="I225" s="33">
        <v>5.3686904786411365</v>
      </c>
      <c r="J225" s="34">
        <v>0.11137897961559799</v>
      </c>
      <c r="K225" s="35">
        <v>55.326217723765545</v>
      </c>
      <c r="L225" s="35">
        <v>6.083463053015163</v>
      </c>
      <c r="M225" s="36">
        <v>33.153243598319754</v>
      </c>
      <c r="N225" s="37">
        <v>1.2030902515011046</v>
      </c>
      <c r="P225" s="27" t="s">
        <v>155</v>
      </c>
      <c r="Q225" s="28">
        <v>12</v>
      </c>
      <c r="R225" s="29">
        <v>4</v>
      </c>
      <c r="S225" s="38">
        <v>0.33322951848248089</v>
      </c>
      <c r="T225" s="39">
        <v>2.100776480859779E-3</v>
      </c>
      <c r="U225" s="40">
        <v>1.4957772988138975E-3</v>
      </c>
      <c r="V225" s="41">
        <v>3.6183992086057757E-5</v>
      </c>
      <c r="W225" s="42"/>
      <c r="X225" s="43"/>
      <c r="Y225" s="44">
        <v>3.2695415789073271E-2</v>
      </c>
    </row>
    <row r="226" spans="1:25">
      <c r="A226" s="27" t="s">
        <v>156</v>
      </c>
      <c r="B226" s="28" t="s">
        <v>18</v>
      </c>
      <c r="C226" s="29" t="s">
        <v>19</v>
      </c>
      <c r="D226" s="30">
        <v>0.31619163760755509</v>
      </c>
      <c r="E226" s="31">
        <v>2.5513266982106182</v>
      </c>
      <c r="F226" s="30">
        <v>2.3650841872086593E-2</v>
      </c>
      <c r="G226" s="107">
        <v>57.628091375958462</v>
      </c>
      <c r="H226" s="32">
        <v>95.250477217305018</v>
      </c>
      <c r="I226" s="33">
        <v>5.3430885555641154</v>
      </c>
      <c r="J226" s="34">
        <v>0.13229960494941589</v>
      </c>
      <c r="K226" s="35">
        <v>50.210525149717995</v>
      </c>
      <c r="L226" s="35">
        <v>7.4991902570553117</v>
      </c>
      <c r="M226" s="36">
        <v>9.7126249292345559</v>
      </c>
      <c r="N226" s="37">
        <v>0.21917770819434199</v>
      </c>
      <c r="P226" s="27" t="s">
        <v>156</v>
      </c>
      <c r="Q226" s="28">
        <v>12</v>
      </c>
      <c r="R226" s="29">
        <v>4</v>
      </c>
      <c r="S226" s="38">
        <v>0.30386124635601153</v>
      </c>
      <c r="T226" s="39">
        <v>1.8374640857130148E-3</v>
      </c>
      <c r="U226" s="40">
        <v>1.6672144226324735E-3</v>
      </c>
      <c r="V226" s="41">
        <v>3.997499874310419E-5</v>
      </c>
      <c r="W226" s="42"/>
      <c r="X226" s="43"/>
      <c r="Y226" s="44">
        <v>3.2600111600111427E-2</v>
      </c>
    </row>
    <row r="227" spans="1:25">
      <c r="A227" s="27" t="s">
        <v>157</v>
      </c>
      <c r="B227" s="28" t="s">
        <v>18</v>
      </c>
      <c r="C227" s="29" t="s">
        <v>19</v>
      </c>
      <c r="D227" s="30">
        <v>0.30996115175724631</v>
      </c>
      <c r="E227" s="31">
        <v>0.93657523384803565</v>
      </c>
      <c r="F227" s="30">
        <v>2.3453813434484123E-2</v>
      </c>
      <c r="G227" s="107">
        <v>55.305152227381953</v>
      </c>
      <c r="H227" s="32">
        <v>91.778627000440991</v>
      </c>
      <c r="I227" s="33">
        <v>5.3645446662226313</v>
      </c>
      <c r="J227" s="34">
        <v>0.13546967137739199</v>
      </c>
      <c r="K227" s="35">
        <v>49.780076786792939</v>
      </c>
      <c r="L227" s="35">
        <v>7.1969043021537269</v>
      </c>
      <c r="M227" s="36">
        <v>25.391676608900024</v>
      </c>
      <c r="N227" s="37">
        <v>0.66419603641538971</v>
      </c>
      <c r="P227" s="27" t="s">
        <v>157</v>
      </c>
      <c r="Q227" s="28">
        <v>12</v>
      </c>
      <c r="R227" s="29">
        <v>4</v>
      </c>
      <c r="S227" s="38">
        <v>0.30004863094668821</v>
      </c>
      <c r="T227" s="39">
        <v>1.8773532364657892E-3</v>
      </c>
      <c r="U227" s="40">
        <v>1.6816411398534003E-3</v>
      </c>
      <c r="V227" s="41">
        <v>4.0346838348326913E-5</v>
      </c>
      <c r="W227" s="42"/>
      <c r="X227" s="43"/>
      <c r="Y227" s="44">
        <v>3.5576503055291579E-2</v>
      </c>
    </row>
    <row r="228" spans="1:25">
      <c r="A228" s="27" t="s">
        <v>158</v>
      </c>
      <c r="B228" s="28" t="s">
        <v>18</v>
      </c>
      <c r="C228" s="29" t="s">
        <v>19</v>
      </c>
      <c r="D228" s="30">
        <v>0.12941884064054685</v>
      </c>
      <c r="E228" s="31">
        <v>0.71614062017779623</v>
      </c>
      <c r="F228" s="30">
        <v>1.8008262645142801E-2</v>
      </c>
      <c r="G228" s="107">
        <v>51.045708012309234</v>
      </c>
      <c r="H228" s="32">
        <v>84.279411429467729</v>
      </c>
      <c r="I228" s="33">
        <v>5.3373096069004902</v>
      </c>
      <c r="J228" s="34">
        <v>7.224281565651984E-2</v>
      </c>
      <c r="K228" s="35">
        <v>68.54068762904258</v>
      </c>
      <c r="L228" s="35">
        <v>6.6426193727821152</v>
      </c>
      <c r="M228" s="36">
        <v>30.649922413063972</v>
      </c>
      <c r="N228" s="37">
        <v>0.8945434966325071</v>
      </c>
      <c r="P228" s="27" t="s">
        <v>158</v>
      </c>
      <c r="Q228" s="28">
        <v>12</v>
      </c>
      <c r="R228" s="29">
        <v>4</v>
      </c>
      <c r="S228" s="38">
        <v>0.41528024465245078</v>
      </c>
      <c r="T228" s="39">
        <v>2.6151735414952724E-3</v>
      </c>
      <c r="U228" s="40">
        <v>1.0528816211322345E-3</v>
      </c>
      <c r="V228" s="41">
        <v>2.7032769170786598E-5</v>
      </c>
      <c r="W228" s="42"/>
      <c r="X228" s="43"/>
      <c r="Y228" s="44">
        <v>3.1141631028880696E-2</v>
      </c>
    </row>
    <row r="229" spans="1:25">
      <c r="A229" s="27" t="s">
        <v>159</v>
      </c>
      <c r="B229" s="28" t="s">
        <v>18</v>
      </c>
      <c r="C229" s="29" t="s">
        <v>19</v>
      </c>
      <c r="D229" s="30">
        <v>7.1944838389942187E-2</v>
      </c>
      <c r="E229" s="31">
        <v>0.74258294037046413</v>
      </c>
      <c r="F229" s="30">
        <v>2.2691467340894621E-2</v>
      </c>
      <c r="G229" s="107">
        <v>58.898865068221696</v>
      </c>
      <c r="H229" s="32">
        <v>96.689914326340173</v>
      </c>
      <c r="I229" s="33">
        <v>5.3068644733773613</v>
      </c>
      <c r="J229" s="34">
        <v>4.7590193594463197E-2</v>
      </c>
      <c r="K229" s="35">
        <v>81.787829646294</v>
      </c>
      <c r="L229" s="35">
        <v>7.664557068004707</v>
      </c>
      <c r="M229" s="36">
        <v>34.105970663290876</v>
      </c>
      <c r="N229" s="37">
        <v>1.042758773280813</v>
      </c>
      <c r="P229" s="27" t="s">
        <v>159</v>
      </c>
      <c r="Q229" s="28">
        <v>12</v>
      </c>
      <c r="R229" s="29">
        <v>4</v>
      </c>
      <c r="S229" s="38">
        <v>0.49842584463661721</v>
      </c>
      <c r="T229" s="39">
        <v>3.0486191007972783E-3</v>
      </c>
      <c r="U229" s="40">
        <v>6.0882610896180619E-4</v>
      </c>
      <c r="V229" s="41">
        <v>1.7476351026259756E-5</v>
      </c>
      <c r="W229" s="42"/>
      <c r="X229" s="43"/>
      <c r="Y229" s="44">
        <v>3.0291745072652192E-2</v>
      </c>
    </row>
    <row r="230" spans="1:25">
      <c r="A230" s="27" t="s">
        <v>160</v>
      </c>
      <c r="B230" s="28" t="s">
        <v>18</v>
      </c>
      <c r="C230" s="29" t="s">
        <v>19</v>
      </c>
      <c r="D230" s="30">
        <v>0.15818627541582192</v>
      </c>
      <c r="E230" s="31">
        <v>0.61723934211425735</v>
      </c>
      <c r="F230" s="30">
        <v>2.0020534135738208E-2</v>
      </c>
      <c r="G230" s="107">
        <v>56.433034599239505</v>
      </c>
      <c r="H230" s="32">
        <v>93.365772602096868</v>
      </c>
      <c r="I230" s="33">
        <v>5.3482675417894541</v>
      </c>
      <c r="J230" s="34">
        <v>7.6575280289590847E-2</v>
      </c>
      <c r="K230" s="35">
        <v>66.385224512954991</v>
      </c>
      <c r="L230" s="35">
        <v>7.3436765497188663</v>
      </c>
      <c r="M230" s="36">
        <v>39.314092965222983</v>
      </c>
      <c r="N230" s="37">
        <v>1.3618773368687851</v>
      </c>
      <c r="P230" s="27" t="s">
        <v>160</v>
      </c>
      <c r="Q230" s="28">
        <v>12</v>
      </c>
      <c r="R230" s="29">
        <v>4</v>
      </c>
      <c r="S230" s="38">
        <v>0.40139044331965917</v>
      </c>
      <c r="T230" s="39">
        <v>2.4434367362441661E-3</v>
      </c>
      <c r="U230" s="40">
        <v>1.1251292734326592E-3</v>
      </c>
      <c r="V230" s="41">
        <v>2.8336635449934142E-5</v>
      </c>
      <c r="W230" s="42"/>
      <c r="X230" s="43"/>
      <c r="Y230" s="44">
        <v>3.3107073841277472E-2</v>
      </c>
    </row>
    <row r="231" spans="1:25">
      <c r="A231" s="27" t="s">
        <v>161</v>
      </c>
      <c r="B231" s="28" t="s">
        <v>18</v>
      </c>
      <c r="C231" s="29" t="s">
        <v>19</v>
      </c>
      <c r="D231" s="30">
        <v>0.14668579844101245</v>
      </c>
      <c r="E231" s="31">
        <v>0.9920539128465532</v>
      </c>
      <c r="F231" s="30">
        <v>2.0697123031977686E-2</v>
      </c>
      <c r="G231" s="107">
        <v>58.414665579020976</v>
      </c>
      <c r="H231" s="32">
        <v>96.226240105053392</v>
      </c>
      <c r="I231" s="33">
        <v>5.3251665747549879</v>
      </c>
      <c r="J231" s="34">
        <v>7.0074893268687419E-2</v>
      </c>
      <c r="K231" s="35">
        <v>68.698194392807466</v>
      </c>
      <c r="L231" s="35">
        <v>7.6015477958739277</v>
      </c>
      <c r="M231" s="36">
        <v>25.319497129854287</v>
      </c>
      <c r="N231" s="37">
        <v>0.73919736541027925</v>
      </c>
      <c r="P231" s="27" t="s">
        <v>161</v>
      </c>
      <c r="Q231" s="28">
        <v>12</v>
      </c>
      <c r="R231" s="29">
        <v>4</v>
      </c>
      <c r="S231" s="38">
        <v>0.41718577216664743</v>
      </c>
      <c r="T231" s="39">
        <v>2.5864635597317442E-3</v>
      </c>
      <c r="U231" s="40">
        <v>1.0476004181811599E-3</v>
      </c>
      <c r="V231" s="41">
        <v>2.6113938662912482E-5</v>
      </c>
      <c r="W231" s="42"/>
      <c r="X231" s="43"/>
      <c r="Y231" s="44">
        <v>4.0001896071813578E-2</v>
      </c>
    </row>
    <row r="232" spans="1:25">
      <c r="A232" s="27" t="s">
        <v>162</v>
      </c>
      <c r="B232" s="28" t="s">
        <v>18</v>
      </c>
      <c r="C232" s="29" t="s">
        <v>19</v>
      </c>
      <c r="D232" s="30">
        <v>0.20415517423987442</v>
      </c>
      <c r="E232" s="31">
        <v>1.8470742302158463</v>
      </c>
      <c r="F232" s="30">
        <v>1.5691733220195549E-2</v>
      </c>
      <c r="G232" s="107">
        <v>35.291131662939392</v>
      </c>
      <c r="H232" s="32">
        <v>58.346494805712965</v>
      </c>
      <c r="I232" s="33">
        <v>5.3445170187254369</v>
      </c>
      <c r="J232" s="34">
        <v>0.14357349018050214</v>
      </c>
      <c r="K232" s="35">
        <v>48.895316628063689</v>
      </c>
      <c r="L232" s="35">
        <v>4.5924635782329792</v>
      </c>
      <c r="M232" s="36">
        <v>8.2157968352417488</v>
      </c>
      <c r="N232" s="37">
        <v>0.18260753537831179</v>
      </c>
      <c r="P232" s="27" t="s">
        <v>162</v>
      </c>
      <c r="Q232" s="28">
        <v>12</v>
      </c>
      <c r="R232" s="29">
        <v>4</v>
      </c>
      <c r="S232" s="38">
        <v>0.2958206928878217</v>
      </c>
      <c r="T232" s="39">
        <v>1.8536040138170506E-3</v>
      </c>
      <c r="U232" s="40">
        <v>1.7112889911573741E-3</v>
      </c>
      <c r="V232" s="41">
        <v>4.225321018697153E-5</v>
      </c>
      <c r="W232" s="42"/>
      <c r="X232" s="43"/>
      <c r="Y232" s="44">
        <v>4.4762705347855467E-2</v>
      </c>
    </row>
    <row r="233" spans="1:25">
      <c r="A233" s="27" t="s">
        <v>163</v>
      </c>
      <c r="B233" s="28" t="s">
        <v>18</v>
      </c>
      <c r="C233" s="29" t="s">
        <v>19</v>
      </c>
      <c r="D233" s="30">
        <v>0.13171161174291748</v>
      </c>
      <c r="E233" s="31">
        <v>0.85355966278465323</v>
      </c>
      <c r="F233" s="30">
        <v>2.8140927002316681E-2</v>
      </c>
      <c r="G233" s="107">
        <v>66.038122848616183</v>
      </c>
      <c r="H233" s="32">
        <v>108.91217371238474</v>
      </c>
      <c r="I233" s="33">
        <v>5.3314156161134214</v>
      </c>
      <c r="J233" s="34">
        <v>5.9449519038112776E-2</v>
      </c>
      <c r="K233" s="35">
        <v>73.444013808259584</v>
      </c>
      <c r="L233" s="35">
        <v>8.5935944716567079</v>
      </c>
      <c r="M233" s="36">
        <v>33.268199123028566</v>
      </c>
      <c r="N233" s="37">
        <v>0.99667433214563284</v>
      </c>
      <c r="P233" s="27" t="s">
        <v>163</v>
      </c>
      <c r="Q233" s="28">
        <v>12</v>
      </c>
      <c r="R233" s="29">
        <v>4</v>
      </c>
      <c r="S233" s="38">
        <v>0.44549317428574758</v>
      </c>
      <c r="T233" s="39">
        <v>2.755904687222286E-3</v>
      </c>
      <c r="U233" s="40">
        <v>8.8852652792922046E-4</v>
      </c>
      <c r="V233" s="41">
        <v>2.2251156330324815E-5</v>
      </c>
      <c r="W233" s="42"/>
      <c r="X233" s="43"/>
      <c r="Y233" s="44">
        <v>3.6768372732384445E-2</v>
      </c>
    </row>
    <row r="234" spans="1:25">
      <c r="A234" s="27" t="s">
        <v>164</v>
      </c>
      <c r="B234" s="28" t="s">
        <v>18</v>
      </c>
      <c r="C234" s="29" t="s">
        <v>19</v>
      </c>
      <c r="D234" s="30">
        <v>0.22306944717732752</v>
      </c>
      <c r="E234" s="31">
        <v>0.53931619039506007</v>
      </c>
      <c r="F234" s="30">
        <v>2.1261740108290014E-2</v>
      </c>
      <c r="G234" s="107">
        <v>48.212440499063504</v>
      </c>
      <c r="H234" s="32">
        <v>79.731682151907904</v>
      </c>
      <c r="I234" s="33">
        <v>5.3460240790569271</v>
      </c>
      <c r="J234" s="34">
        <v>0.1136812529031877</v>
      </c>
      <c r="K234" s="35">
        <v>54.471667198613034</v>
      </c>
      <c r="L234" s="35">
        <v>6.2739239739990884</v>
      </c>
      <c r="M234" s="36">
        <v>38.440065000479912</v>
      </c>
      <c r="N234" s="37">
        <v>1.3182456722075127</v>
      </c>
      <c r="P234" s="27" t="s">
        <v>164</v>
      </c>
      <c r="Q234" s="28">
        <v>12</v>
      </c>
      <c r="R234" s="29">
        <v>4</v>
      </c>
      <c r="S234" s="38">
        <v>0.32947456707986367</v>
      </c>
      <c r="T234" s="39">
        <v>2.008906271720672E-3</v>
      </c>
      <c r="U234" s="40">
        <v>1.5244137981134166E-3</v>
      </c>
      <c r="V234" s="41">
        <v>3.6720511356351137E-5</v>
      </c>
      <c r="W234" s="42"/>
      <c r="X234" s="43"/>
      <c r="Y234" s="44">
        <v>3.4487899382362769E-2</v>
      </c>
    </row>
    <row r="235" spans="1:25" ht="15" thickBot="1">
      <c r="A235" s="62"/>
      <c r="B235" s="62"/>
      <c r="C235" s="62"/>
      <c r="D235" s="62"/>
      <c r="E235" s="62"/>
      <c r="F235" s="62"/>
      <c r="G235" s="62"/>
      <c r="H235" s="62"/>
      <c r="I235" s="63"/>
      <c r="J235" s="64"/>
      <c r="K235" s="62"/>
      <c r="L235" s="62"/>
      <c r="M235" s="62"/>
      <c r="N235" s="62"/>
      <c r="P235" s="62"/>
      <c r="Q235" s="62"/>
      <c r="R235" s="62"/>
      <c r="S235" s="62"/>
      <c r="T235" s="62"/>
      <c r="U235" s="62"/>
      <c r="V235" s="64"/>
      <c r="W235" s="64"/>
      <c r="X235" s="62"/>
      <c r="Y235" s="62"/>
    </row>
    <row r="236" spans="1:25">
      <c r="A236" s="24"/>
      <c r="B236" s="24"/>
      <c r="C236" s="24"/>
      <c r="D236" s="24"/>
      <c r="E236" s="24"/>
      <c r="F236" s="24"/>
      <c r="G236" s="24"/>
      <c r="H236" s="24"/>
      <c r="I236" s="25"/>
      <c r="J236" s="26"/>
      <c r="K236" s="24"/>
      <c r="L236" s="24"/>
      <c r="M236" s="24"/>
      <c r="N236" s="24"/>
      <c r="P236" s="24"/>
      <c r="Q236" s="24"/>
      <c r="R236" s="24"/>
      <c r="S236" s="24"/>
      <c r="T236" s="24"/>
      <c r="U236" s="25"/>
      <c r="V236" s="24"/>
      <c r="W236" s="24"/>
      <c r="X236" s="24"/>
      <c r="Y236" s="24"/>
    </row>
    <row r="237" spans="1:25">
      <c r="A237" s="24"/>
      <c r="B237" s="24"/>
      <c r="C237" s="65" t="s">
        <v>39</v>
      </c>
      <c r="D237" s="66">
        <v>2.8330863375607258</v>
      </c>
      <c r="E237" s="67">
        <v>15.77749905077154</v>
      </c>
      <c r="F237" s="66">
        <v>0.30995816809136656</v>
      </c>
      <c r="G237" s="109">
        <v>768.45751875332667</v>
      </c>
      <c r="H237" s="68">
        <v>1268.501451391742</v>
      </c>
      <c r="I237" s="69"/>
      <c r="J237" s="70"/>
      <c r="K237" s="71">
        <f>AVERAGE(K222:K234,K220)</f>
        <v>64.098746078096653</v>
      </c>
      <c r="L237" s="24"/>
      <c r="M237" s="24"/>
      <c r="N237" s="24"/>
      <c r="P237" s="24"/>
      <c r="Q237" s="24"/>
      <c r="R237" s="72"/>
      <c r="S237" s="72"/>
      <c r="T237" s="72"/>
      <c r="U237" s="24"/>
      <c r="V237" s="24"/>
      <c r="W237" s="24"/>
      <c r="X237" s="24"/>
      <c r="Y237" s="24"/>
    </row>
    <row r="238" spans="1:25">
      <c r="A238" s="73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P238" s="73"/>
      <c r="Q238" s="73"/>
      <c r="R238" s="73"/>
      <c r="S238" s="73"/>
      <c r="T238" s="73"/>
      <c r="U238" s="73"/>
      <c r="V238" s="73"/>
      <c r="W238" s="73"/>
      <c r="X238" s="73"/>
      <c r="Y238" s="73"/>
    </row>
    <row r="239" spans="1:25">
      <c r="A239" s="73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P239" s="73"/>
      <c r="Q239" s="73"/>
      <c r="R239" s="73"/>
      <c r="S239" s="73"/>
      <c r="T239" s="73"/>
      <c r="U239" s="73"/>
      <c r="V239" s="73"/>
      <c r="W239" s="73"/>
      <c r="X239" s="73"/>
      <c r="Y239" s="73"/>
    </row>
    <row r="240" spans="1:25" ht="15" thickBot="1">
      <c r="A240" s="24"/>
      <c r="B240" s="24"/>
      <c r="C240" s="24"/>
      <c r="D240" s="73"/>
      <c r="E240" s="73"/>
      <c r="F240" s="24"/>
      <c r="G240" s="24"/>
      <c r="H240" s="24"/>
      <c r="I240" s="24"/>
      <c r="J240" s="24"/>
      <c r="K240" s="24"/>
      <c r="L240" s="24"/>
      <c r="M240" s="24"/>
      <c r="N240" s="24"/>
      <c r="P240" s="24"/>
      <c r="Q240" s="24"/>
      <c r="R240" s="24"/>
      <c r="S240" s="24"/>
      <c r="T240" s="24"/>
      <c r="U240" s="24"/>
      <c r="V240" s="73"/>
      <c r="W240" s="73"/>
      <c r="X240" s="73"/>
      <c r="Y240" s="73"/>
    </row>
    <row r="241" spans="1:25" s="6" customFormat="1">
      <c r="A241" s="7" t="s">
        <v>40</v>
      </c>
      <c r="B241" s="7"/>
      <c r="C241" s="7"/>
      <c r="D241" s="74"/>
      <c r="E241" s="7" t="s">
        <v>41</v>
      </c>
      <c r="F241" s="7"/>
      <c r="G241" s="13" t="s">
        <v>42</v>
      </c>
      <c r="H241" s="14" t="s">
        <v>7</v>
      </c>
      <c r="I241" s="10" t="s">
        <v>6</v>
      </c>
      <c r="J241" s="11" t="s">
        <v>7</v>
      </c>
      <c r="K241" s="75" t="s">
        <v>43</v>
      </c>
      <c r="L241" s="12" t="s">
        <v>9</v>
      </c>
      <c r="M241" s="13" t="s">
        <v>10</v>
      </c>
      <c r="N241" s="14" t="s">
        <v>7</v>
      </c>
      <c r="P241" s="7" t="s">
        <v>41</v>
      </c>
      <c r="Q241" s="7"/>
      <c r="R241" s="76"/>
      <c r="S241" s="13" t="s">
        <v>44</v>
      </c>
      <c r="T241" s="14" t="s">
        <v>7</v>
      </c>
      <c r="U241" s="13" t="s">
        <v>42</v>
      </c>
      <c r="V241" s="14" t="s">
        <v>7</v>
      </c>
      <c r="W241" s="10" t="s">
        <v>6</v>
      </c>
      <c r="X241" s="11" t="s">
        <v>7</v>
      </c>
      <c r="Y241" s="75" t="s">
        <v>43</v>
      </c>
    </row>
    <row r="242" spans="1:25" s="6" customFormat="1" ht="15" thickBot="1">
      <c r="A242" s="16"/>
      <c r="B242" s="16"/>
      <c r="C242" s="16"/>
      <c r="D242" s="74"/>
      <c r="E242" s="16"/>
      <c r="F242" s="16"/>
      <c r="G242" s="21"/>
      <c r="H242" s="22"/>
      <c r="I242" s="18" t="s">
        <v>15</v>
      </c>
      <c r="J242" s="18"/>
      <c r="K242" s="77"/>
      <c r="L242" s="19" t="s">
        <v>45</v>
      </c>
      <c r="M242" s="17"/>
      <c r="N242" s="17"/>
      <c r="P242" s="16"/>
      <c r="Q242" s="16"/>
      <c r="R242" s="19"/>
      <c r="S242" s="21"/>
      <c r="T242" s="22"/>
      <c r="U242" s="21"/>
      <c r="V242" s="22"/>
      <c r="W242" s="18" t="s">
        <v>15</v>
      </c>
      <c r="X242" s="18"/>
      <c r="Y242" s="77"/>
    </row>
    <row r="243" spans="1:25" s="6" customFormat="1">
      <c r="A243" s="24"/>
      <c r="B243" s="24"/>
      <c r="C243" s="24"/>
      <c r="D243" s="73"/>
      <c r="E243" s="24"/>
      <c r="F243" s="24"/>
      <c r="G243" s="24"/>
      <c r="H243" s="24"/>
      <c r="I243" s="25"/>
      <c r="J243" s="26"/>
      <c r="K243" s="26"/>
      <c r="L243" s="24"/>
      <c r="M243" s="24"/>
      <c r="N243" s="24"/>
      <c r="P243" s="73"/>
      <c r="Q243" s="73"/>
      <c r="R243" s="73"/>
      <c r="S243" s="24"/>
      <c r="T243" s="24"/>
      <c r="U243" s="24"/>
      <c r="V243" s="24"/>
      <c r="W243" s="73"/>
      <c r="X243" s="73"/>
      <c r="Y243" s="73"/>
    </row>
    <row r="244" spans="1:25" s="6" customFormat="1">
      <c r="A244" s="78" t="s">
        <v>165</v>
      </c>
      <c r="B244" s="78"/>
      <c r="C244" s="78"/>
      <c r="D244" s="73"/>
      <c r="E244" s="79" t="s">
        <v>89</v>
      </c>
      <c r="F244" s="79"/>
      <c r="G244" s="80">
        <v>1.6472979499979481</v>
      </c>
      <c r="H244" s="81">
        <v>6.1717853488343624E-3</v>
      </c>
      <c r="I244" s="82">
        <v>5.3251731370080035</v>
      </c>
      <c r="J244" s="83">
        <v>2.9142787978294921E-2</v>
      </c>
      <c r="K244" s="84">
        <v>0.29295101659282896</v>
      </c>
      <c r="L244" s="85">
        <v>93.119536648655014</v>
      </c>
      <c r="M244" s="86">
        <v>12.001705945529354</v>
      </c>
      <c r="N244" s="87">
        <v>4.2307728155575024</v>
      </c>
      <c r="P244" s="79" t="s">
        <v>90</v>
      </c>
      <c r="Q244" s="79"/>
      <c r="R244" s="70"/>
      <c r="S244" s="82">
        <v>302.55550129515018</v>
      </c>
      <c r="T244" s="83">
        <v>5.0848376284053458</v>
      </c>
      <c r="U244" s="80">
        <v>1.6376489784965091</v>
      </c>
      <c r="V244" s="81">
        <v>1.3752151916974422E-2</v>
      </c>
      <c r="W244" s="82">
        <v>5.2940262478791302</v>
      </c>
      <c r="X244" s="83">
        <v>4.9171253541009818E-2</v>
      </c>
      <c r="Y244" s="84">
        <v>0.10958979752509916</v>
      </c>
    </row>
    <row r="245" spans="1:25" s="6" customFormat="1">
      <c r="A245" s="78" t="s">
        <v>49</v>
      </c>
      <c r="B245" s="78"/>
      <c r="C245" s="78"/>
      <c r="D245" s="73"/>
      <c r="E245" s="79"/>
      <c r="F245" s="79"/>
      <c r="G245" s="88"/>
      <c r="H245" s="89">
        <v>3.7466114426003201E-3</v>
      </c>
      <c r="I245" s="88"/>
      <c r="J245" s="89">
        <v>5.4726460959106131E-3</v>
      </c>
      <c r="K245" s="90">
        <v>0.99306424978072594</v>
      </c>
      <c r="L245" s="91">
        <v>14</v>
      </c>
      <c r="M245" s="92"/>
      <c r="N245" s="92"/>
      <c r="P245" s="79"/>
      <c r="Q245" s="79"/>
      <c r="R245" s="70"/>
      <c r="S245" s="88"/>
      <c r="T245" s="89">
        <v>1.6806297048437946E-2</v>
      </c>
      <c r="U245" s="88"/>
      <c r="V245" s="89">
        <v>8.3974967148332247E-3</v>
      </c>
      <c r="W245" s="88"/>
      <c r="X245" s="89">
        <v>9.2880637984574764E-3</v>
      </c>
      <c r="Y245" s="90">
        <v>0.9999358917889255</v>
      </c>
    </row>
    <row r="246" spans="1:25" s="6" customFormat="1">
      <c r="A246" s="78" t="s">
        <v>50</v>
      </c>
      <c r="B246" s="78"/>
      <c r="C246" s="78"/>
      <c r="D246" s="73"/>
      <c r="E246" s="93" t="s">
        <v>51</v>
      </c>
      <c r="F246" s="88"/>
      <c r="G246" s="88"/>
      <c r="H246" s="88"/>
      <c r="I246" s="88"/>
      <c r="J246" s="83">
        <v>0.11486408706190299</v>
      </c>
      <c r="K246" s="84">
        <v>1.7844645405527362</v>
      </c>
      <c r="L246" s="78" t="s">
        <v>52</v>
      </c>
      <c r="M246" s="78"/>
      <c r="N246" s="78"/>
      <c r="P246" s="93" t="s">
        <v>51</v>
      </c>
      <c r="Q246" s="88"/>
      <c r="R246" s="88"/>
      <c r="S246" s="88"/>
      <c r="T246" s="88"/>
      <c r="U246" s="88"/>
      <c r="V246" s="88"/>
      <c r="W246" s="88"/>
      <c r="X246" s="83">
        <v>0.12090677119381947</v>
      </c>
      <c r="Y246" s="69"/>
    </row>
    <row r="247" spans="1:25" s="6" customFormat="1">
      <c r="A247" s="78" t="s">
        <v>53</v>
      </c>
      <c r="B247" s="78"/>
      <c r="C247" s="78"/>
      <c r="D247" s="73"/>
      <c r="E247" s="93" t="s">
        <v>54</v>
      </c>
      <c r="F247" s="88"/>
      <c r="G247" s="88"/>
      <c r="H247" s="88"/>
      <c r="I247" s="88"/>
      <c r="J247" s="83">
        <v>1.992235943017847E-2</v>
      </c>
      <c r="K247" s="94">
        <v>1</v>
      </c>
      <c r="L247" s="78" t="s">
        <v>55</v>
      </c>
      <c r="M247" s="78"/>
      <c r="N247" s="78"/>
      <c r="P247" s="93" t="s">
        <v>54</v>
      </c>
      <c r="Q247" s="88"/>
      <c r="R247" s="88"/>
      <c r="S247" s="88"/>
      <c r="T247" s="88"/>
      <c r="U247" s="88"/>
      <c r="V247" s="88"/>
      <c r="W247" s="88"/>
      <c r="X247" s="83">
        <v>4.4392337102861945E-2</v>
      </c>
      <c r="Y247" s="69"/>
    </row>
    <row r="248" spans="1:25" s="6" customFormat="1">
      <c r="A248" s="78" t="s">
        <v>56</v>
      </c>
      <c r="B248" s="78"/>
      <c r="C248" s="78"/>
      <c r="D248" s="73"/>
      <c r="E248" s="95"/>
      <c r="F248" s="95"/>
      <c r="G248" s="95"/>
      <c r="H248" s="95"/>
      <c r="I248" s="69"/>
      <c r="J248" s="70"/>
      <c r="K248" s="70"/>
      <c r="L248" s="72"/>
      <c r="M248" s="72"/>
      <c r="N248" s="72"/>
      <c r="P248" s="96"/>
      <c r="Q248" s="96"/>
      <c r="R248" s="96"/>
      <c r="S248" s="96"/>
      <c r="T248" s="96"/>
      <c r="U248" s="96"/>
      <c r="V248" s="96"/>
      <c r="W248" s="96"/>
      <c r="X248" s="96"/>
      <c r="Y248" s="96"/>
    </row>
    <row r="249" spans="1:25" s="6" customFormat="1">
      <c r="A249" s="78" t="s">
        <v>57</v>
      </c>
      <c r="B249" s="78"/>
      <c r="C249" s="78"/>
      <c r="D249" s="73"/>
      <c r="E249" s="79" t="s">
        <v>58</v>
      </c>
      <c r="F249" s="79"/>
      <c r="G249" s="80">
        <v>1.6507112240239898</v>
      </c>
      <c r="H249" s="81">
        <v>8.54364353227865E-3</v>
      </c>
      <c r="I249" s="82">
        <v>5.3361910618817383</v>
      </c>
      <c r="J249" s="83">
        <v>3.4854640900100112E-2</v>
      </c>
      <c r="K249" s="97"/>
      <c r="L249" s="98">
        <v>15</v>
      </c>
      <c r="M249" s="86">
        <v>20.94354320672716</v>
      </c>
      <c r="N249" s="87">
        <v>0.15710279050457193</v>
      </c>
      <c r="P249" s="72"/>
      <c r="Q249" s="72"/>
      <c r="R249" s="72"/>
      <c r="S249" s="72"/>
      <c r="T249" s="72"/>
      <c r="U249" s="72"/>
      <c r="V249" s="72"/>
      <c r="W249" s="72"/>
      <c r="X249" s="72"/>
      <c r="Y249" s="72"/>
    </row>
    <row r="250" spans="1:25" s="6" customFormat="1">
      <c r="A250" s="78" t="s">
        <v>59</v>
      </c>
      <c r="B250" s="78"/>
      <c r="C250" s="78"/>
      <c r="D250" s="73"/>
      <c r="E250" s="79"/>
      <c r="F250" s="79"/>
      <c r="G250" s="88"/>
      <c r="H250" s="89">
        <v>5.1757348032392646E-3</v>
      </c>
      <c r="I250" s="88"/>
      <c r="J250" s="89">
        <v>6.5317453022023311E-3</v>
      </c>
      <c r="K250" s="97"/>
      <c r="L250" s="97"/>
      <c r="M250" s="92"/>
      <c r="N250" s="92"/>
      <c r="P250" s="79" t="s">
        <v>60</v>
      </c>
      <c r="Q250" s="79"/>
      <c r="R250" s="72"/>
      <c r="S250" s="69" t="s">
        <v>52</v>
      </c>
      <c r="T250" s="99">
        <v>1.816496580927726</v>
      </c>
      <c r="U250" s="69"/>
      <c r="V250" s="69" t="s">
        <v>61</v>
      </c>
      <c r="W250" s="100">
        <v>3.7314833861046282E-5</v>
      </c>
      <c r="X250" s="88"/>
      <c r="Y250" s="88"/>
    </row>
    <row r="251" spans="1:25" s="6" customFormat="1">
      <c r="A251" s="78" t="s">
        <v>166</v>
      </c>
      <c r="B251" s="78"/>
      <c r="C251" s="78"/>
      <c r="D251" s="73"/>
      <c r="E251" s="93" t="s">
        <v>51</v>
      </c>
      <c r="F251" s="88"/>
      <c r="G251" s="88"/>
      <c r="H251" s="88"/>
      <c r="I251" s="88"/>
      <c r="J251" s="83">
        <v>0.11666352970308147</v>
      </c>
      <c r="K251" s="70"/>
      <c r="L251" s="72"/>
      <c r="M251" s="72"/>
      <c r="N251" s="72"/>
      <c r="P251" s="79"/>
      <c r="Q251" s="79"/>
      <c r="R251" s="72"/>
      <c r="S251" s="69" t="s">
        <v>55</v>
      </c>
      <c r="T251" s="101">
        <v>1</v>
      </c>
      <c r="U251" s="69"/>
      <c r="V251" s="69" t="s">
        <v>63</v>
      </c>
      <c r="W251" s="102">
        <v>3</v>
      </c>
      <c r="X251" s="88"/>
      <c r="Y251" s="88"/>
    </row>
    <row r="252" spans="1:25" s="6" customFormat="1">
      <c r="A252" s="78" t="s">
        <v>64</v>
      </c>
      <c r="B252" s="78"/>
      <c r="C252" s="78"/>
      <c r="D252" s="73"/>
      <c r="E252" s="93" t="s">
        <v>54</v>
      </c>
      <c r="F252" s="88"/>
      <c r="G252" s="88"/>
      <c r="H252" s="88"/>
      <c r="I252" s="88"/>
      <c r="J252" s="83">
        <v>2.7578488731529297E-2</v>
      </c>
      <c r="K252" s="70"/>
      <c r="L252" s="72"/>
      <c r="M252" s="72"/>
      <c r="N252" s="72"/>
      <c r="P252" s="103"/>
      <c r="Q252" s="103"/>
      <c r="R252" s="72"/>
      <c r="S252" s="69" t="s">
        <v>65</v>
      </c>
      <c r="T252" s="104">
        <v>14</v>
      </c>
      <c r="U252" s="69"/>
      <c r="V252" s="69" t="s">
        <v>66</v>
      </c>
      <c r="W252" s="105" t="s">
        <v>67</v>
      </c>
      <c r="X252" s="88"/>
      <c r="Y252" s="88"/>
    </row>
    <row r="253" spans="1:25" s="6" customFormat="1" ht="15" thickBot="1">
      <c r="A253" s="62"/>
      <c r="B253" s="62"/>
      <c r="C253" s="62"/>
      <c r="D253" s="73"/>
      <c r="E253" s="62"/>
      <c r="F253" s="62"/>
      <c r="G253" s="62"/>
      <c r="H253" s="62"/>
      <c r="I253" s="63"/>
      <c r="J253" s="64"/>
      <c r="K253" s="64"/>
      <c r="L253" s="62"/>
      <c r="M253" s="62"/>
      <c r="N253" s="62"/>
      <c r="P253" s="103"/>
      <c r="Q253" s="103"/>
      <c r="R253" s="72"/>
      <c r="S253" s="69" t="s">
        <v>68</v>
      </c>
      <c r="T253" s="106">
        <v>0.3317961715011562</v>
      </c>
      <c r="U253" s="69"/>
      <c r="V253" s="69"/>
      <c r="W253" s="88"/>
      <c r="X253" s="88"/>
      <c r="Y253" s="88"/>
    </row>
    <row r="254" spans="1:25" s="6" customFormat="1" ht="15" thickBot="1">
      <c r="P254" s="62"/>
      <c r="Q254" s="62"/>
      <c r="R254" s="62"/>
      <c r="S254" s="62"/>
      <c r="T254" s="62"/>
      <c r="U254" s="62"/>
      <c r="V254" s="62"/>
      <c r="W254" s="62"/>
      <c r="X254" s="62"/>
      <c r="Y254" s="62"/>
    </row>
    <row r="255" spans="1:25" s="6" customFormat="1" ht="15" thickBot="1"/>
    <row r="256" spans="1:25" s="6" customFormat="1">
      <c r="A256" s="7" t="s">
        <v>0</v>
      </c>
      <c r="B256" s="7"/>
      <c r="C256" s="8"/>
      <c r="D256" s="9" t="s">
        <v>1</v>
      </c>
      <c r="E256" s="9" t="s">
        <v>2</v>
      </c>
      <c r="F256" s="9" t="s">
        <v>3</v>
      </c>
      <c r="G256" s="9" t="s">
        <v>4</v>
      </c>
      <c r="H256" s="9" t="s">
        <v>5</v>
      </c>
      <c r="I256" s="10" t="s">
        <v>6</v>
      </c>
      <c r="J256" s="11" t="s">
        <v>7</v>
      </c>
      <c r="K256" s="12" t="s">
        <v>8</v>
      </c>
      <c r="L256" s="12" t="s">
        <v>9</v>
      </c>
      <c r="M256" s="13" t="s">
        <v>10</v>
      </c>
      <c r="N256" s="14" t="s">
        <v>7</v>
      </c>
      <c r="P256" s="7" t="s">
        <v>11</v>
      </c>
      <c r="Q256" s="7"/>
      <c r="R256" s="8"/>
      <c r="S256" s="13" t="s">
        <v>12</v>
      </c>
      <c r="T256" s="14" t="s">
        <v>7</v>
      </c>
      <c r="U256" s="13" t="s">
        <v>13</v>
      </c>
      <c r="V256" s="14" t="s">
        <v>7</v>
      </c>
      <c r="W256" s="15"/>
      <c r="X256" s="15"/>
      <c r="Y256" s="8" t="s">
        <v>14</v>
      </c>
    </row>
    <row r="257" spans="1:25" s="6" customFormat="1" ht="15" thickBot="1">
      <c r="A257" s="16"/>
      <c r="B257" s="16"/>
      <c r="C257" s="17"/>
      <c r="D257" s="17"/>
      <c r="E257" s="17"/>
      <c r="F257" s="17"/>
      <c r="G257" s="17"/>
      <c r="H257" s="17"/>
      <c r="I257" s="18" t="s">
        <v>15</v>
      </c>
      <c r="J257" s="18"/>
      <c r="K257" s="19" t="s">
        <v>16</v>
      </c>
      <c r="L257" s="19" t="s">
        <v>16</v>
      </c>
      <c r="M257" s="17"/>
      <c r="N257" s="17"/>
      <c r="P257" s="16"/>
      <c r="Q257" s="16"/>
      <c r="R257" s="20"/>
      <c r="S257" s="21"/>
      <c r="T257" s="22"/>
      <c r="U257" s="21"/>
      <c r="V257" s="22"/>
      <c r="W257" s="23"/>
      <c r="X257" s="23"/>
      <c r="Y257" s="20"/>
    </row>
    <row r="258" spans="1:25">
      <c r="P258" s="24"/>
      <c r="Q258" s="24"/>
      <c r="R258" s="24"/>
      <c r="S258" s="24"/>
      <c r="T258" s="24"/>
      <c r="U258" s="24"/>
      <c r="V258" s="26"/>
      <c r="W258" s="26"/>
      <c r="X258" s="24"/>
      <c r="Y258" s="24"/>
    </row>
    <row r="259" spans="1:25">
      <c r="A259" s="27" t="s">
        <v>167</v>
      </c>
      <c r="B259" s="28" t="s">
        <v>18</v>
      </c>
      <c r="C259" s="29" t="s">
        <v>19</v>
      </c>
      <c r="D259" s="30">
        <v>2.4380052443024762E-2</v>
      </c>
      <c r="E259" s="31">
        <v>0.52386780707971026</v>
      </c>
      <c r="F259" s="30">
        <v>1.262725589893833E-2</v>
      </c>
      <c r="G259" s="107">
        <v>36.552055985834464</v>
      </c>
      <c r="H259" s="32">
        <v>63.513951274462698</v>
      </c>
      <c r="I259" s="33">
        <v>5.6167395718022179</v>
      </c>
      <c r="J259" s="34">
        <v>4.8748649437904336E-2</v>
      </c>
      <c r="K259" s="35">
        <v>89.67819831154506</v>
      </c>
      <c r="L259" s="35">
        <v>5.2277060841820537</v>
      </c>
      <c r="M259" s="36">
        <v>30.002576721644793</v>
      </c>
      <c r="N259" s="37">
        <v>1.1545330189008665</v>
      </c>
      <c r="P259" s="27" t="s">
        <v>167</v>
      </c>
      <c r="Q259" s="28">
        <v>12</v>
      </c>
      <c r="R259" s="29">
        <v>4</v>
      </c>
      <c r="S259" s="38">
        <v>0.51632404912424268</v>
      </c>
      <c r="T259" s="39">
        <v>3.3192074042943088E-3</v>
      </c>
      <c r="U259" s="40">
        <v>3.4438575493871913E-4</v>
      </c>
      <c r="V259" s="41">
        <v>1.7155542298045063E-5</v>
      </c>
      <c r="W259" s="42"/>
      <c r="X259" s="43"/>
      <c r="Y259" s="44">
        <v>2.1586536525995941E-2</v>
      </c>
    </row>
    <row r="260" spans="1:25">
      <c r="A260" s="27" t="s">
        <v>168</v>
      </c>
      <c r="B260" s="28" t="s">
        <v>18</v>
      </c>
      <c r="C260" s="29" t="s">
        <v>19</v>
      </c>
      <c r="D260" s="30">
        <v>5.5892918836445725E-2</v>
      </c>
      <c r="E260" s="31">
        <v>0.6399343903870075</v>
      </c>
      <c r="F260" s="30">
        <v>1.3532541360264215E-2</v>
      </c>
      <c r="G260" s="107">
        <v>36.389630155516883</v>
      </c>
      <c r="H260" s="32">
        <v>63.396660270257016</v>
      </c>
      <c r="I260" s="33">
        <v>5.6313687711312923</v>
      </c>
      <c r="J260" s="34">
        <v>6.1262096377525881E-2</v>
      </c>
      <c r="K260" s="35">
        <v>79.131732019619406</v>
      </c>
      <c r="L260" s="35">
        <v>5.2044758040109844</v>
      </c>
      <c r="M260" s="36">
        <v>24.451789436428371</v>
      </c>
      <c r="N260" s="37">
        <v>0.74470926309719576</v>
      </c>
      <c r="P260" s="27" t="s">
        <v>168</v>
      </c>
      <c r="Q260" s="28">
        <v>12</v>
      </c>
      <c r="R260" s="29">
        <v>4</v>
      </c>
      <c r="S260" s="38">
        <v>0.45439297964911129</v>
      </c>
      <c r="T260" s="39">
        <v>2.9960805885621542E-3</v>
      </c>
      <c r="U260" s="40">
        <v>6.9792822358564479E-4</v>
      </c>
      <c r="V260" s="41">
        <v>2.2227667007928673E-5</v>
      </c>
      <c r="W260" s="42"/>
      <c r="X260" s="43"/>
      <c r="Y260" s="44">
        <v>4.2148296286407504E-2</v>
      </c>
    </row>
    <row r="261" spans="1:25">
      <c r="A261" s="27" t="s">
        <v>169</v>
      </c>
      <c r="B261" s="28" t="s">
        <v>18</v>
      </c>
      <c r="C261" s="29" t="s">
        <v>19</v>
      </c>
      <c r="D261" s="30">
        <v>3.0193518878582359E-2</v>
      </c>
      <c r="E261" s="31">
        <v>0.41736087798850902</v>
      </c>
      <c r="F261" s="30">
        <v>1.0377212292256995E-2</v>
      </c>
      <c r="G261" s="107">
        <v>27.036618703095659</v>
      </c>
      <c r="H261" s="32">
        <v>46.975194411525784</v>
      </c>
      <c r="I261" s="33">
        <v>5.6162087176305713</v>
      </c>
      <c r="J261" s="34">
        <v>6.1833920323115861E-2</v>
      </c>
      <c r="K261" s="35">
        <v>83.86477283218683</v>
      </c>
      <c r="L261" s="35">
        <v>3.8668001642550225</v>
      </c>
      <c r="M261" s="36">
        <v>27.855380452432389</v>
      </c>
      <c r="N261" s="37">
        <v>1.4149062406009016</v>
      </c>
      <c r="P261" s="27" t="s">
        <v>169</v>
      </c>
      <c r="Q261" s="28">
        <v>12</v>
      </c>
      <c r="R261" s="29">
        <v>4</v>
      </c>
      <c r="S261" s="38">
        <v>0.48288496315013463</v>
      </c>
      <c r="T261" s="39">
        <v>2.9919921900895788E-3</v>
      </c>
      <c r="U261" s="40">
        <v>5.3926847921214889E-4</v>
      </c>
      <c r="V261" s="41">
        <v>2.5243732812073151E-5</v>
      </c>
      <c r="W261" s="42"/>
      <c r="X261" s="43"/>
      <c r="Y261" s="44">
        <v>2.105634623546989E-2</v>
      </c>
    </row>
    <row r="262" spans="1:25">
      <c r="A262" s="27" t="s">
        <v>170</v>
      </c>
      <c r="B262" s="28" t="s">
        <v>18</v>
      </c>
      <c r="C262" s="29" t="s">
        <v>19</v>
      </c>
      <c r="D262" s="30">
        <v>6.1192335956280083E-2</v>
      </c>
      <c r="E262" s="31">
        <v>0.47135411383115727</v>
      </c>
      <c r="F262" s="30">
        <v>1.1985709322482427E-2</v>
      </c>
      <c r="G262" s="107">
        <v>29.879209333782914</v>
      </c>
      <c r="H262" s="32">
        <v>51.974649756865951</v>
      </c>
      <c r="I262" s="33">
        <v>5.6227493428638073</v>
      </c>
      <c r="J262" s="34">
        <v>7.1671374025057188E-2</v>
      </c>
      <c r="K262" s="35">
        <v>73.964283127589283</v>
      </c>
      <c r="L262" s="35">
        <v>4.2733498899569549</v>
      </c>
      <c r="M262" s="36">
        <v>27.257765736036255</v>
      </c>
      <c r="N262" s="37">
        <v>0.97987105999292567</v>
      </c>
      <c r="P262" s="27" t="s">
        <v>170</v>
      </c>
      <c r="Q262" s="28">
        <v>12</v>
      </c>
      <c r="R262" s="29">
        <v>4</v>
      </c>
      <c r="S262" s="38">
        <v>0.42536173876486932</v>
      </c>
      <c r="T262" s="39">
        <v>2.6626284085553022E-3</v>
      </c>
      <c r="U262" s="40">
        <v>8.7113678714442386E-4</v>
      </c>
      <c r="V262" s="41">
        <v>2.7045638664010955E-5</v>
      </c>
      <c r="W262" s="42"/>
      <c r="X262" s="43"/>
      <c r="Y262" s="44">
        <v>3.0475696361901405E-2</v>
      </c>
    </row>
    <row r="263" spans="1:25">
      <c r="A263" s="27" t="s">
        <v>171</v>
      </c>
      <c r="B263" s="28" t="s">
        <v>18</v>
      </c>
      <c r="C263" s="29" t="s">
        <v>19</v>
      </c>
      <c r="D263" s="30">
        <v>4.6532573311620772E-2</v>
      </c>
      <c r="E263" s="31">
        <v>0.56729369330730173</v>
      </c>
      <c r="F263" s="30">
        <v>1.3164994561753941E-2</v>
      </c>
      <c r="G263" s="107">
        <v>38.157146795063049</v>
      </c>
      <c r="H263" s="32">
        <v>66.455946265838747</v>
      </c>
      <c r="I263" s="33">
        <v>5.6296757840812823</v>
      </c>
      <c r="J263" s="34">
        <v>5.260358768414812E-2</v>
      </c>
      <c r="K263" s="35">
        <v>82.675645959322196</v>
      </c>
      <c r="L263" s="35">
        <v>5.4572675346329076</v>
      </c>
      <c r="M263" s="36">
        <v>28.922537506492539</v>
      </c>
      <c r="N263" s="37">
        <v>0.93022106133039884</v>
      </c>
      <c r="P263" s="27" t="s">
        <v>171</v>
      </c>
      <c r="Q263" s="28">
        <v>12</v>
      </c>
      <c r="R263" s="29">
        <v>4</v>
      </c>
      <c r="S263" s="38">
        <v>0.4748943219147127</v>
      </c>
      <c r="T263" s="39">
        <v>2.9372097118056119E-3</v>
      </c>
      <c r="U263" s="40">
        <v>5.7913278915885697E-4</v>
      </c>
      <c r="V263" s="41">
        <v>1.8937375178170806E-5</v>
      </c>
      <c r="W263" s="42"/>
      <c r="X263" s="43"/>
      <c r="Y263" s="44">
        <v>2.8455476965180068E-2</v>
      </c>
    </row>
    <row r="264" spans="1:25">
      <c r="A264" s="27" t="s">
        <v>172</v>
      </c>
      <c r="B264" s="28" t="s">
        <v>18</v>
      </c>
      <c r="C264" s="29" t="s">
        <v>19</v>
      </c>
      <c r="D264" s="30">
        <v>1.4720884393029701E-2</v>
      </c>
      <c r="E264" s="31">
        <v>0.36536822355532828</v>
      </c>
      <c r="F264" s="30">
        <v>8.6511237411353251E-3</v>
      </c>
      <c r="G264" s="107">
        <v>24.521798051656045</v>
      </c>
      <c r="H264" s="32">
        <v>42.484312609292623</v>
      </c>
      <c r="I264" s="33">
        <v>5.6002215876662778</v>
      </c>
      <c r="J264" s="34">
        <v>5.7955646036776248E-2</v>
      </c>
      <c r="K264" s="35">
        <v>90.58398322547383</v>
      </c>
      <c r="L264" s="35">
        <v>3.5071283793011889</v>
      </c>
      <c r="M264" s="36">
        <v>28.859579138018141</v>
      </c>
      <c r="N264" s="37">
        <v>1.1206665091017869</v>
      </c>
      <c r="P264" s="27" t="s">
        <v>172</v>
      </c>
      <c r="Q264" s="28">
        <v>12</v>
      </c>
      <c r="R264" s="29">
        <v>4</v>
      </c>
      <c r="S264" s="38">
        <v>0.52308281654313338</v>
      </c>
      <c r="T264" s="39">
        <v>3.3562093507055061E-3</v>
      </c>
      <c r="U264" s="40">
        <v>3.1401619302511978E-4</v>
      </c>
      <c r="V264" s="41">
        <v>2.4451355344153594E-5</v>
      </c>
      <c r="W264" s="42"/>
      <c r="X264" s="43"/>
      <c r="Y264" s="44">
        <v>1.2791818207447805E-2</v>
      </c>
    </row>
    <row r="265" spans="1:25">
      <c r="A265" s="27" t="s">
        <v>173</v>
      </c>
      <c r="B265" s="28" t="s">
        <v>18</v>
      </c>
      <c r="C265" s="29" t="s">
        <v>19</v>
      </c>
      <c r="D265" s="30">
        <v>6.7735680914479582E-2</v>
      </c>
      <c r="E265" s="31">
        <v>0.66336140461439352</v>
      </c>
      <c r="F265" s="30">
        <v>1.6649914606172062E-2</v>
      </c>
      <c r="G265" s="107">
        <v>39.626349138371914</v>
      </c>
      <c r="H265" s="32">
        <v>68.89100034591398</v>
      </c>
      <c r="I265" s="33">
        <v>5.6195955089612273</v>
      </c>
      <c r="J265" s="34">
        <v>6.1191667055847984E-2</v>
      </c>
      <c r="K265" s="35">
        <v>77.276901184044505</v>
      </c>
      <c r="L265" s="35">
        <v>5.6673941013022855</v>
      </c>
      <c r="M265" s="36">
        <v>25.686345348060676</v>
      </c>
      <c r="N265" s="37">
        <v>0.78872294175916779</v>
      </c>
      <c r="P265" s="27" t="s">
        <v>173</v>
      </c>
      <c r="Q265" s="28">
        <v>12</v>
      </c>
      <c r="R265" s="29">
        <v>4</v>
      </c>
      <c r="S265" s="38">
        <v>0.44466947574234028</v>
      </c>
      <c r="T265" s="39">
        <v>2.784376399895139E-3</v>
      </c>
      <c r="U265" s="40">
        <v>7.6010004394085312E-4</v>
      </c>
      <c r="V265" s="41">
        <v>2.2525889985510807E-5</v>
      </c>
      <c r="W265" s="42"/>
      <c r="X265" s="43"/>
      <c r="Y265" s="44">
        <v>3.3690083987782497E-2</v>
      </c>
    </row>
    <row r="266" spans="1:25">
      <c r="A266" s="27" t="s">
        <v>174</v>
      </c>
      <c r="B266" s="28" t="s">
        <v>18</v>
      </c>
      <c r="C266" s="29" t="s">
        <v>19</v>
      </c>
      <c r="D266" s="30">
        <v>0.20166724255524041</v>
      </c>
      <c r="E266" s="31">
        <v>0.82672260704737244</v>
      </c>
      <c r="F266" s="30">
        <v>2.7061476665416563E-2</v>
      </c>
      <c r="G266" s="107">
        <v>53.618974360768213</v>
      </c>
      <c r="H266" s="32">
        <v>93.716042944757177</v>
      </c>
      <c r="I266" s="33">
        <v>5.6496104681170483</v>
      </c>
      <c r="J266" s="34">
        <v>9.7028161387791731E-2</v>
      </c>
      <c r="K266" s="35">
        <v>60.865668598812711</v>
      </c>
      <c r="L266" s="35">
        <v>7.6686312420297185</v>
      </c>
      <c r="M266" s="36">
        <v>27.888627670985144</v>
      </c>
      <c r="N266" s="37">
        <v>0.73408574640177782</v>
      </c>
      <c r="P266" s="27" t="s">
        <v>174</v>
      </c>
      <c r="Q266" s="28">
        <v>12</v>
      </c>
      <c r="R266" s="29">
        <v>4</v>
      </c>
      <c r="S266" s="38">
        <v>0.34834296249693625</v>
      </c>
      <c r="T266" s="39">
        <v>2.1137029066777848E-3</v>
      </c>
      <c r="U266" s="40">
        <v>1.3101586807240484E-3</v>
      </c>
      <c r="V266" s="41">
        <v>3.2300412174862274E-5</v>
      </c>
      <c r="W266" s="42"/>
      <c r="X266" s="43"/>
      <c r="Y266" s="44">
        <v>3.3184151148255278E-2</v>
      </c>
    </row>
    <row r="267" spans="1:25">
      <c r="A267" s="27" t="s">
        <v>175</v>
      </c>
      <c r="B267" s="28" t="s">
        <v>18</v>
      </c>
      <c r="C267" s="29" t="s">
        <v>19</v>
      </c>
      <c r="D267" s="30">
        <v>3.0096934283335156E-2</v>
      </c>
      <c r="E267" s="31">
        <v>0.45955431788232098</v>
      </c>
      <c r="F267" s="30">
        <v>1.1308661064236437E-2</v>
      </c>
      <c r="G267" s="107">
        <v>28.860829267245329</v>
      </c>
      <c r="H267" s="32">
        <v>50.223300887197624</v>
      </c>
      <c r="I267" s="33">
        <v>5.6249987896601699</v>
      </c>
      <c r="J267" s="34">
        <v>5.7003149034226014E-2</v>
      </c>
      <c r="K267" s="35">
        <v>84.78815879333645</v>
      </c>
      <c r="L267" s="35">
        <v>4.1277003081136936</v>
      </c>
      <c r="M267" s="36">
        <v>27.004765491276235</v>
      </c>
      <c r="N267" s="37">
        <v>1.0472041420916767</v>
      </c>
      <c r="P267" s="27" t="s">
        <v>175</v>
      </c>
      <c r="Q267" s="28">
        <v>12</v>
      </c>
      <c r="R267" s="29">
        <v>4</v>
      </c>
      <c r="S267" s="38">
        <v>0.48743956148860929</v>
      </c>
      <c r="T267" s="39">
        <v>3.1403171584481479E-3</v>
      </c>
      <c r="U267" s="40">
        <v>5.0831652525903405E-4</v>
      </c>
      <c r="V267" s="41">
        <v>2.1809388416169488E-5</v>
      </c>
      <c r="W267" s="42"/>
      <c r="X267" s="43"/>
      <c r="Y267" s="44">
        <v>2.4675689538584546E-2</v>
      </c>
    </row>
    <row r="268" spans="1:25">
      <c r="A268" s="27" t="s">
        <v>176</v>
      </c>
      <c r="B268" s="28" t="s">
        <v>18</v>
      </c>
      <c r="C268" s="29" t="s">
        <v>19</v>
      </c>
      <c r="D268" s="30">
        <v>2.8484500637233408E-2</v>
      </c>
      <c r="E268" s="31">
        <v>0.33462843416010563</v>
      </c>
      <c r="F268" s="30">
        <v>1.101664063726179E-2</v>
      </c>
      <c r="G268" s="107">
        <v>20.242673320458287</v>
      </c>
      <c r="H268" s="32">
        <v>35.394462090692002</v>
      </c>
      <c r="I268" s="33">
        <v>5.6518450841969097</v>
      </c>
      <c r="J268" s="34">
        <v>7.3363670739329728E-2</v>
      </c>
      <c r="K268" s="35">
        <v>80.595450952136389</v>
      </c>
      <c r="L268" s="35">
        <v>2.8951243267541642</v>
      </c>
      <c r="M268" s="36">
        <v>26.011984156828699</v>
      </c>
      <c r="N268" s="37">
        <v>1.2879263418193463</v>
      </c>
      <c r="P268" s="27" t="s">
        <v>176</v>
      </c>
      <c r="Q268" s="28">
        <v>12</v>
      </c>
      <c r="R268" s="29">
        <v>4</v>
      </c>
      <c r="S268" s="38">
        <v>0.46112139306947625</v>
      </c>
      <c r="T268" s="39">
        <v>2.9313365072823E-3</v>
      </c>
      <c r="U268" s="40">
        <v>6.4886748932784172E-4</v>
      </c>
      <c r="V268" s="41">
        <v>3.0210134162701104E-5</v>
      </c>
      <c r="W268" s="42"/>
      <c r="X268" s="43"/>
      <c r="Y268" s="44">
        <v>2.2576387614222163E-2</v>
      </c>
    </row>
    <row r="269" spans="1:25">
      <c r="A269" s="27" t="s">
        <v>177</v>
      </c>
      <c r="B269" s="28" t="s">
        <v>18</v>
      </c>
      <c r="C269" s="29" t="s">
        <v>19</v>
      </c>
      <c r="D269" s="30">
        <v>4.7668065612834515E-2</v>
      </c>
      <c r="E269" s="31">
        <v>0.60054613065221829</v>
      </c>
      <c r="F269" s="30">
        <v>1.3499334507096812E-2</v>
      </c>
      <c r="G269" s="107">
        <v>35.280056377150849</v>
      </c>
      <c r="H269" s="32">
        <v>61.406073382147788</v>
      </c>
      <c r="I269" s="33">
        <v>5.6261060136596326</v>
      </c>
      <c r="J269" s="34">
        <v>5.7329570370221558E-2</v>
      </c>
      <c r="K269" s="35">
        <v>81.151765147632375</v>
      </c>
      <c r="L269" s="35">
        <v>5.0457836200675983</v>
      </c>
      <c r="M269" s="36">
        <v>25.261047349849957</v>
      </c>
      <c r="N269" s="37">
        <v>0.81876063203504523</v>
      </c>
      <c r="P269" s="27" t="s">
        <v>177</v>
      </c>
      <c r="Q269" s="28">
        <v>12</v>
      </c>
      <c r="R269" s="29">
        <v>4</v>
      </c>
      <c r="S269" s="38">
        <v>0.46643388048031925</v>
      </c>
      <c r="T269" s="39">
        <v>2.8982330679248377E-3</v>
      </c>
      <c r="U269" s="40">
        <v>6.3021443563181874E-4</v>
      </c>
      <c r="V269" s="41">
        <v>2.149857239594579E-5</v>
      </c>
      <c r="W269" s="42"/>
      <c r="X269" s="43"/>
      <c r="Y269" s="44">
        <v>2.8543585694449959E-2</v>
      </c>
    </row>
    <row r="270" spans="1:25">
      <c r="A270" s="27" t="s">
        <v>178</v>
      </c>
      <c r="B270" s="28" t="s">
        <v>18</v>
      </c>
      <c r="C270" s="29" t="s">
        <v>19</v>
      </c>
      <c r="D270" s="30">
        <v>8.2776531620870369E-2</v>
      </c>
      <c r="E270" s="31">
        <v>0.60902108788954457</v>
      </c>
      <c r="F270" s="30">
        <v>1.3297816012726567E-2</v>
      </c>
      <c r="G270" s="107">
        <v>35.957435249944204</v>
      </c>
      <c r="H270" s="32">
        <v>62.51185032495799</v>
      </c>
      <c r="I270" s="33">
        <v>5.6195337216153272</v>
      </c>
      <c r="J270" s="34">
        <v>7.2270044586431506E-2</v>
      </c>
      <c r="K270" s="35">
        <v>71.641453932313482</v>
      </c>
      <c r="L270" s="35">
        <v>5.1426629216305679</v>
      </c>
      <c r="M270" s="36">
        <v>25.387786178399502</v>
      </c>
      <c r="N270" s="37">
        <v>0.82591387179585418</v>
      </c>
      <c r="P270" s="27" t="s">
        <v>178</v>
      </c>
      <c r="Q270" s="28">
        <v>12</v>
      </c>
      <c r="R270" s="29">
        <v>4</v>
      </c>
      <c r="S270" s="38">
        <v>0.4122348308945607</v>
      </c>
      <c r="T270" s="39">
        <v>2.6536611165678447E-3</v>
      </c>
      <c r="U270" s="40">
        <v>9.4899342173801731E-4</v>
      </c>
      <c r="V270" s="41">
        <v>2.5979039431756251E-5</v>
      </c>
      <c r="W270" s="42"/>
      <c r="X270" s="43"/>
      <c r="Y270" s="44">
        <v>4.7764191486212818E-2</v>
      </c>
    </row>
    <row r="271" spans="1:25">
      <c r="A271" s="27" t="s">
        <v>179</v>
      </c>
      <c r="B271" s="28" t="s">
        <v>18</v>
      </c>
      <c r="C271" s="29" t="s">
        <v>19</v>
      </c>
      <c r="D271" s="30">
        <v>0.12812985494273205</v>
      </c>
      <c r="E271" s="31">
        <v>0.83537107976791547</v>
      </c>
      <c r="F271" s="30">
        <v>2.2188547875859818E-2</v>
      </c>
      <c r="G271" s="107">
        <v>49.778354881939421</v>
      </c>
      <c r="H271" s="32">
        <v>87.169192223099458</v>
      </c>
      <c r="I271" s="33">
        <v>5.66036282788086</v>
      </c>
      <c r="J271" s="34">
        <v>7.5272733959383845E-2</v>
      </c>
      <c r="K271" s="35">
        <v>69.476096166634505</v>
      </c>
      <c r="L271" s="35">
        <v>7.1193425830201571</v>
      </c>
      <c r="M271" s="36">
        <v>25.622975367043644</v>
      </c>
      <c r="N271" s="37">
        <v>0.73585682393700191</v>
      </c>
      <c r="P271" s="27" t="s">
        <v>179</v>
      </c>
      <c r="Q271" s="28">
        <v>12</v>
      </c>
      <c r="R271" s="29">
        <v>4</v>
      </c>
      <c r="S271" s="38">
        <v>0.39688175372175438</v>
      </c>
      <c r="T271" s="39">
        <v>2.5166349713366598E-3</v>
      </c>
      <c r="U271" s="40">
        <v>1.0215765799089468E-3</v>
      </c>
      <c r="V271" s="41">
        <v>2.6724651281513353E-5</v>
      </c>
      <c r="W271" s="42"/>
      <c r="X271" s="43"/>
      <c r="Y271" s="44">
        <v>3.1230221342690163E-2</v>
      </c>
    </row>
    <row r="272" spans="1:25">
      <c r="A272" s="27" t="s">
        <v>180</v>
      </c>
      <c r="B272" s="28" t="s">
        <v>18</v>
      </c>
      <c r="C272" s="29" t="s">
        <v>19</v>
      </c>
      <c r="D272" s="30">
        <v>3.3432655086215513E-2</v>
      </c>
      <c r="E272" s="31">
        <v>0.75950713242411361</v>
      </c>
      <c r="F272" s="30">
        <v>2.5195266456994971E-2</v>
      </c>
      <c r="G272" s="107">
        <v>50.561152725956902</v>
      </c>
      <c r="H272" s="32">
        <v>87.742617206115185</v>
      </c>
      <c r="I272" s="33">
        <v>5.6094650648707187</v>
      </c>
      <c r="J272" s="34">
        <v>4.4495094884727651E-2</v>
      </c>
      <c r="K272" s="35">
        <v>89.745968629224066</v>
      </c>
      <c r="L272" s="35">
        <v>7.2312989953609756</v>
      </c>
      <c r="M272" s="36">
        <v>28.625531932491437</v>
      </c>
      <c r="N272" s="37">
        <v>0.9348967929877392</v>
      </c>
      <c r="P272" s="27" t="s">
        <v>180</v>
      </c>
      <c r="Q272" s="28">
        <v>12</v>
      </c>
      <c r="R272" s="29">
        <v>4</v>
      </c>
      <c r="S272" s="38">
        <v>0.51738582809887956</v>
      </c>
      <c r="T272" s="39">
        <v>3.3413641930488342E-3</v>
      </c>
      <c r="U272" s="40">
        <v>3.4211209604099199E-4</v>
      </c>
      <c r="V272" s="41">
        <v>1.3366302177954336E-5</v>
      </c>
      <c r="W272" s="42"/>
      <c r="X272" s="43"/>
      <c r="Y272" s="44">
        <v>2.775634403181677E-2</v>
      </c>
    </row>
    <row r="273" spans="1:25">
      <c r="A273" s="27" t="s">
        <v>181</v>
      </c>
      <c r="B273" s="28" t="s">
        <v>18</v>
      </c>
      <c r="C273" s="29" t="s">
        <v>19</v>
      </c>
      <c r="D273" s="30">
        <v>2.0984149382054593E-2</v>
      </c>
      <c r="E273" s="31">
        <v>0.47495740295574868</v>
      </c>
      <c r="F273" s="30">
        <v>1.463895039658422E-2</v>
      </c>
      <c r="G273" s="107">
        <v>33.001567887576485</v>
      </c>
      <c r="H273" s="32">
        <v>57.538785512110458</v>
      </c>
      <c r="I273" s="33">
        <v>5.6357384365657435</v>
      </c>
      <c r="J273" s="34">
        <v>4.9534746406774334E-2</v>
      </c>
      <c r="K273" s="35">
        <v>90.140697751054873</v>
      </c>
      <c r="L273" s="35">
        <v>4.7199122615781377</v>
      </c>
      <c r="M273" s="36">
        <v>29.877782940842003</v>
      </c>
      <c r="N273" s="37">
        <v>0.98896927314367866</v>
      </c>
      <c r="P273" s="27" t="s">
        <v>181</v>
      </c>
      <c r="Q273" s="28">
        <v>12</v>
      </c>
      <c r="R273" s="29">
        <v>4</v>
      </c>
      <c r="S273" s="38">
        <v>0.51723504062609904</v>
      </c>
      <c r="T273" s="39">
        <v>3.2089677163343253E-3</v>
      </c>
      <c r="U273" s="40">
        <v>3.2888550614036286E-4</v>
      </c>
      <c r="V273" s="41">
        <v>1.8539959944923162E-5</v>
      </c>
      <c r="W273" s="42"/>
      <c r="X273" s="43"/>
      <c r="Y273" s="44">
        <v>1.6738580087367966E-2</v>
      </c>
    </row>
    <row r="274" spans="1:25">
      <c r="A274" s="27" t="s">
        <v>182</v>
      </c>
      <c r="B274" s="28" t="s">
        <v>18</v>
      </c>
      <c r="C274" s="29" t="s">
        <v>19</v>
      </c>
      <c r="D274" s="30">
        <v>2.6284221022885256E-2</v>
      </c>
      <c r="E274" s="31">
        <v>0.52795090074245421</v>
      </c>
      <c r="F274" s="30">
        <v>1.2616265477642904E-2</v>
      </c>
      <c r="G274" s="107">
        <v>32.792285462005445</v>
      </c>
      <c r="H274" s="32">
        <v>57.160008005910051</v>
      </c>
      <c r="I274" s="33">
        <v>5.6343713688347163</v>
      </c>
      <c r="J274" s="34">
        <v>5.5969168031196281E-2</v>
      </c>
      <c r="K274" s="35">
        <v>87.890301316310612</v>
      </c>
      <c r="L274" s="35">
        <v>4.6899805113670388</v>
      </c>
      <c r="M274" s="36">
        <v>26.708322173203296</v>
      </c>
      <c r="N274" s="37">
        <v>1.0188158000711665</v>
      </c>
      <c r="P274" s="27" t="s">
        <v>182</v>
      </c>
      <c r="Q274" s="28">
        <v>12</v>
      </c>
      <c r="R274" s="29">
        <v>4</v>
      </c>
      <c r="S274" s="38">
        <v>0.50443907668394727</v>
      </c>
      <c r="T274" s="39">
        <v>3.2735056806577536E-3</v>
      </c>
      <c r="U274" s="40">
        <v>4.0432644438592844E-4</v>
      </c>
      <c r="V274" s="41">
        <v>2.1856619041356227E-5</v>
      </c>
      <c r="W274" s="42"/>
      <c r="X274" s="43"/>
      <c r="Y274" s="44">
        <v>1.7734485492273685E-2</v>
      </c>
    </row>
    <row r="275" spans="1:25">
      <c r="A275" s="27" t="s">
        <v>183</v>
      </c>
      <c r="B275" s="28" t="s">
        <v>18</v>
      </c>
      <c r="C275" s="29" t="s">
        <v>19</v>
      </c>
      <c r="D275" s="30">
        <v>3.4872139563036919E-2</v>
      </c>
      <c r="E275" s="31">
        <v>0.53033482337623616</v>
      </c>
      <c r="F275" s="30">
        <v>1.1575361595834227E-2</v>
      </c>
      <c r="G275" s="107">
        <v>32.922406219951739</v>
      </c>
      <c r="H275" s="32">
        <v>57.293251742710538</v>
      </c>
      <c r="I275" s="33">
        <v>5.6251986629101243</v>
      </c>
      <c r="J275" s="34">
        <v>5.3620755987399529E-2</v>
      </c>
      <c r="K275" s="35">
        <v>84.586921228254241</v>
      </c>
      <c r="L275" s="35">
        <v>4.7085904926566782</v>
      </c>
      <c r="M275" s="36">
        <v>26.693767881307103</v>
      </c>
      <c r="N275" s="37">
        <v>0.92809367115339358</v>
      </c>
      <c r="P275" s="27" t="s">
        <v>183</v>
      </c>
      <c r="Q275" s="28">
        <v>12</v>
      </c>
      <c r="R275" s="29">
        <v>4</v>
      </c>
      <c r="S275" s="38">
        <v>0.48626486859485207</v>
      </c>
      <c r="T275" s="39">
        <v>3.2545616839777729E-3</v>
      </c>
      <c r="U275" s="40">
        <v>5.1506248507331447E-4</v>
      </c>
      <c r="V275" s="41">
        <v>1.8703464399661146E-5</v>
      </c>
      <c r="W275" s="42"/>
      <c r="X275" s="43"/>
      <c r="Y275" s="44">
        <v>3.010725651220383E-2</v>
      </c>
    </row>
    <row r="276" spans="1:25">
      <c r="A276" s="27" t="s">
        <v>184</v>
      </c>
      <c r="B276" s="28" t="s">
        <v>18</v>
      </c>
      <c r="C276" s="29" t="s">
        <v>19</v>
      </c>
      <c r="D276" s="30">
        <v>4.090207222399634E-2</v>
      </c>
      <c r="E276" s="31">
        <v>0.59852349021228624</v>
      </c>
      <c r="F276" s="30">
        <v>1.3573366678061491E-2</v>
      </c>
      <c r="G276" s="107">
        <v>35.92034829983924</v>
      </c>
      <c r="H276" s="32">
        <v>62.184222117265797</v>
      </c>
      <c r="I276" s="33">
        <v>5.5958892174920019</v>
      </c>
      <c r="J276" s="34">
        <v>5.4275000735432018E-2</v>
      </c>
      <c r="K276" s="35">
        <v>83.550806682973032</v>
      </c>
      <c r="L276" s="35">
        <v>5.1373587145352779</v>
      </c>
      <c r="M276" s="36">
        <v>25.806422006014376</v>
      </c>
      <c r="N276" s="37">
        <v>0.97793999028488687</v>
      </c>
      <c r="P276" s="27" t="s">
        <v>184</v>
      </c>
      <c r="Q276" s="28">
        <v>12</v>
      </c>
      <c r="R276" s="29">
        <v>4</v>
      </c>
      <c r="S276" s="38">
        <v>0.48282669702201436</v>
      </c>
      <c r="T276" s="39">
        <v>3.1503692821143515E-3</v>
      </c>
      <c r="U276" s="40">
        <v>5.4978900172180159E-4</v>
      </c>
      <c r="V276" s="41">
        <v>1.9581450505832605E-5</v>
      </c>
      <c r="W276" s="42"/>
      <c r="X276" s="43"/>
      <c r="Y276" s="44">
        <v>2.9573026852078885E-2</v>
      </c>
    </row>
    <row r="277" spans="1:25">
      <c r="A277" s="27" t="s">
        <v>185</v>
      </c>
      <c r="B277" s="28" t="s">
        <v>18</v>
      </c>
      <c r="C277" s="29" t="s">
        <v>19</v>
      </c>
      <c r="D277" s="30">
        <v>6.5994791963905369E-2</v>
      </c>
      <c r="E277" s="31">
        <v>0.44416836760684048</v>
      </c>
      <c r="F277" s="30">
        <v>1.1846673743089028E-2</v>
      </c>
      <c r="G277" s="107">
        <v>28.076968443759952</v>
      </c>
      <c r="H277" s="32">
        <v>49.346940618394775</v>
      </c>
      <c r="I277" s="33">
        <v>5.6810596649418912</v>
      </c>
      <c r="J277" s="34">
        <v>7.7736387424188744E-2</v>
      </c>
      <c r="K277" s="35">
        <v>71.440178944544328</v>
      </c>
      <c r="L277" s="35">
        <v>4.015591867546779</v>
      </c>
      <c r="M277" s="36">
        <v>27.181351287724716</v>
      </c>
      <c r="N277" s="37">
        <v>0.97093857784608983</v>
      </c>
      <c r="P277" s="27" t="s">
        <v>185</v>
      </c>
      <c r="Q277" s="28">
        <v>12</v>
      </c>
      <c r="R277" s="29">
        <v>4</v>
      </c>
      <c r="S277" s="38">
        <v>0.40661589969211959</v>
      </c>
      <c r="T277" s="39">
        <v>2.7554389035816308E-3</v>
      </c>
      <c r="U277" s="40">
        <v>9.5574890014030569E-4</v>
      </c>
      <c r="V277" s="41">
        <v>2.7910504575995886E-5</v>
      </c>
      <c r="W277" s="42"/>
      <c r="X277" s="43"/>
      <c r="Y277" s="44">
        <v>3.3206737331788527E-2</v>
      </c>
    </row>
    <row r="278" spans="1:25">
      <c r="A278" s="27" t="s">
        <v>186</v>
      </c>
      <c r="B278" s="28" t="s">
        <v>18</v>
      </c>
      <c r="C278" s="29" t="s">
        <v>19</v>
      </c>
      <c r="D278" s="30">
        <v>6.3989479462916041E-2</v>
      </c>
      <c r="E278" s="31">
        <v>0.50162568254943907</v>
      </c>
      <c r="F278" s="30">
        <v>1.3601503982222447E-2</v>
      </c>
      <c r="G278" s="107">
        <v>30.022896830167468</v>
      </c>
      <c r="H278" s="32">
        <v>52.403294020277841</v>
      </c>
      <c r="I278" s="33">
        <v>5.6419595232486435</v>
      </c>
      <c r="J278" s="34">
        <v>7.1454446071078745E-2</v>
      </c>
      <c r="K278" s="35">
        <v>73.256676866991384</v>
      </c>
      <c r="L278" s="35">
        <v>4.293900197697825</v>
      </c>
      <c r="M278" s="36">
        <v>25.736014095928287</v>
      </c>
      <c r="N278" s="37">
        <v>0.9050078438247009</v>
      </c>
      <c r="P278" s="27" t="s">
        <v>186</v>
      </c>
      <c r="Q278" s="28">
        <v>12</v>
      </c>
      <c r="R278" s="29">
        <v>4</v>
      </c>
      <c r="S278" s="38">
        <v>0.41985371938076627</v>
      </c>
      <c r="T278" s="39">
        <v>2.7787314501822036E-3</v>
      </c>
      <c r="U278" s="40">
        <v>8.9485771828482809E-4</v>
      </c>
      <c r="V278" s="41">
        <v>2.5951758397754325E-5</v>
      </c>
      <c r="W278" s="42"/>
      <c r="X278" s="43"/>
      <c r="Y278" s="44">
        <v>3.3792121434619654E-2</v>
      </c>
    </row>
    <row r="279" spans="1:25" ht="15" thickBot="1">
      <c r="A279" s="62"/>
      <c r="B279" s="62"/>
      <c r="C279" s="62"/>
      <c r="D279" s="62"/>
      <c r="E279" s="62"/>
      <c r="F279" s="62"/>
      <c r="G279" s="62"/>
      <c r="H279" s="62"/>
      <c r="I279" s="63"/>
      <c r="J279" s="64"/>
      <c r="K279" s="62"/>
      <c r="L279" s="62"/>
      <c r="M279" s="62"/>
      <c r="N279" s="62"/>
      <c r="P279" s="62"/>
      <c r="Q279" s="62"/>
      <c r="R279" s="62"/>
      <c r="S279" s="62"/>
      <c r="T279" s="62"/>
      <c r="U279" s="62"/>
      <c r="V279" s="64"/>
      <c r="W279" s="64"/>
      <c r="X279" s="62"/>
      <c r="Y279" s="62"/>
    </row>
    <row r="280" spans="1:25">
      <c r="A280" s="24"/>
      <c r="B280" s="24"/>
      <c r="C280" s="24"/>
      <c r="D280" s="24"/>
      <c r="E280" s="24"/>
      <c r="F280" s="24"/>
      <c r="G280" s="24"/>
      <c r="H280" s="24"/>
      <c r="I280" s="25"/>
      <c r="J280" s="26"/>
      <c r="K280" s="24"/>
      <c r="L280" s="24"/>
      <c r="M280" s="24"/>
      <c r="N280" s="24"/>
      <c r="P280" s="24"/>
      <c r="Q280" s="24"/>
      <c r="R280" s="24"/>
      <c r="S280" s="24"/>
      <c r="T280" s="24"/>
      <c r="U280" s="25"/>
      <c r="V280" s="24"/>
      <c r="W280" s="24"/>
      <c r="X280" s="24"/>
      <c r="Y280" s="24"/>
    </row>
    <row r="281" spans="1:25">
      <c r="A281" s="24"/>
      <c r="B281" s="24"/>
      <c r="C281" s="65" t="s">
        <v>39</v>
      </c>
      <c r="D281" s="66">
        <v>1.1059306030907188</v>
      </c>
      <c r="E281" s="67">
        <v>11.151451968030003</v>
      </c>
      <c r="F281" s="66">
        <v>0.28840861687603059</v>
      </c>
      <c r="G281" s="109">
        <v>699.1987574900844</v>
      </c>
      <c r="H281" s="68">
        <v>1217.7817560097935</v>
      </c>
      <c r="I281" s="69"/>
      <c r="J281" s="70"/>
      <c r="K281" s="71">
        <f>AVERAGE(K259:K278)</f>
        <v>80.315283083499978</v>
      </c>
      <c r="L281" s="24"/>
      <c r="M281" s="24"/>
      <c r="N281" s="24"/>
      <c r="P281" s="24"/>
      <c r="Q281" s="24"/>
      <c r="R281" s="72"/>
      <c r="S281" s="72"/>
      <c r="T281" s="72"/>
      <c r="U281" s="24"/>
      <c r="V281" s="24"/>
      <c r="W281" s="24"/>
      <c r="X281" s="24"/>
      <c r="Y281" s="24"/>
    </row>
    <row r="282" spans="1:25">
      <c r="A282" s="73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</row>
    <row r="283" spans="1:25">
      <c r="A283" s="73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P283" s="73"/>
      <c r="Q283" s="73"/>
      <c r="R283" s="73"/>
      <c r="S283" s="73"/>
      <c r="T283" s="73"/>
      <c r="U283" s="73"/>
      <c r="V283" s="73"/>
      <c r="W283" s="73"/>
      <c r="X283" s="73"/>
      <c r="Y283" s="73"/>
    </row>
    <row r="284" spans="1:25" ht="15" thickBot="1">
      <c r="A284" s="24"/>
      <c r="B284" s="24"/>
      <c r="C284" s="24"/>
      <c r="D284" s="73"/>
      <c r="E284" s="73"/>
      <c r="F284" s="24"/>
      <c r="G284" s="24"/>
      <c r="H284" s="24"/>
      <c r="I284" s="24"/>
      <c r="J284" s="24"/>
      <c r="K284" s="24"/>
      <c r="L284" s="24"/>
      <c r="M284" s="24"/>
      <c r="N284" s="24"/>
      <c r="P284" s="24"/>
      <c r="Q284" s="24"/>
      <c r="R284" s="24"/>
      <c r="S284" s="24"/>
      <c r="T284" s="24"/>
      <c r="U284" s="24"/>
      <c r="V284" s="73"/>
      <c r="W284" s="73"/>
      <c r="X284" s="73"/>
      <c r="Y284" s="73"/>
    </row>
    <row r="285" spans="1:25" s="6" customFormat="1">
      <c r="A285" s="7" t="s">
        <v>40</v>
      </c>
      <c r="B285" s="7"/>
      <c r="C285" s="7"/>
      <c r="D285" s="74"/>
      <c r="E285" s="7" t="s">
        <v>41</v>
      </c>
      <c r="F285" s="7"/>
      <c r="G285" s="13" t="s">
        <v>42</v>
      </c>
      <c r="H285" s="14" t="s">
        <v>7</v>
      </c>
      <c r="I285" s="10" t="s">
        <v>6</v>
      </c>
      <c r="J285" s="11" t="s">
        <v>7</v>
      </c>
      <c r="K285" s="75" t="s">
        <v>43</v>
      </c>
      <c r="L285" s="12" t="s">
        <v>9</v>
      </c>
      <c r="M285" s="13" t="s">
        <v>10</v>
      </c>
      <c r="N285" s="14" t="s">
        <v>7</v>
      </c>
      <c r="P285" s="7" t="s">
        <v>41</v>
      </c>
      <c r="Q285" s="7"/>
      <c r="R285" s="76"/>
      <c r="S285" s="13" t="s">
        <v>44</v>
      </c>
      <c r="T285" s="14" t="s">
        <v>7</v>
      </c>
      <c r="U285" s="13" t="s">
        <v>42</v>
      </c>
      <c r="V285" s="14" t="s">
        <v>7</v>
      </c>
      <c r="W285" s="10" t="s">
        <v>6</v>
      </c>
      <c r="X285" s="11" t="s">
        <v>7</v>
      </c>
      <c r="Y285" s="75" t="s">
        <v>43</v>
      </c>
    </row>
    <row r="286" spans="1:25" s="6" customFormat="1" ht="15" thickBot="1">
      <c r="A286" s="16"/>
      <c r="B286" s="16"/>
      <c r="C286" s="16"/>
      <c r="D286" s="74"/>
      <c r="E286" s="16"/>
      <c r="F286" s="16"/>
      <c r="G286" s="21"/>
      <c r="H286" s="22"/>
      <c r="I286" s="18" t="s">
        <v>15</v>
      </c>
      <c r="J286" s="18"/>
      <c r="K286" s="77"/>
      <c r="L286" s="19" t="s">
        <v>45</v>
      </c>
      <c r="M286" s="17"/>
      <c r="N286" s="17"/>
      <c r="P286" s="16"/>
      <c r="Q286" s="16"/>
      <c r="R286" s="19"/>
      <c r="S286" s="21"/>
      <c r="T286" s="22"/>
      <c r="U286" s="21"/>
      <c r="V286" s="22"/>
      <c r="W286" s="18" t="s">
        <v>15</v>
      </c>
      <c r="X286" s="18"/>
      <c r="Y286" s="77"/>
    </row>
    <row r="287" spans="1:25" s="6" customFormat="1">
      <c r="A287" s="24"/>
      <c r="B287" s="24"/>
      <c r="C287" s="24"/>
      <c r="D287" s="73"/>
      <c r="E287" s="24"/>
      <c r="F287" s="24"/>
      <c r="G287" s="24"/>
      <c r="H287" s="24"/>
      <c r="I287" s="25"/>
      <c r="J287" s="26"/>
      <c r="K287" s="26"/>
      <c r="L287" s="24"/>
      <c r="M287" s="24"/>
      <c r="N287" s="24"/>
      <c r="P287" s="73"/>
      <c r="Q287" s="73"/>
      <c r="R287" s="73"/>
      <c r="S287" s="24"/>
      <c r="T287" s="24"/>
      <c r="U287" s="24"/>
      <c r="V287" s="24"/>
      <c r="W287" s="73"/>
      <c r="X287" s="73"/>
      <c r="Y287" s="73"/>
    </row>
    <row r="288" spans="1:25" s="6" customFormat="1">
      <c r="A288" s="78" t="s">
        <v>187</v>
      </c>
      <c r="B288" s="78"/>
      <c r="C288" s="78"/>
      <c r="D288" s="73"/>
      <c r="E288" s="79" t="s">
        <v>47</v>
      </c>
      <c r="F288" s="79"/>
      <c r="G288" s="80">
        <v>1.7403984111292641</v>
      </c>
      <c r="H288" s="81">
        <v>4.1322988997612572E-3</v>
      </c>
      <c r="I288" s="82">
        <v>5.6256742872159728</v>
      </c>
      <c r="J288" s="83">
        <v>2.6128279629094895E-2</v>
      </c>
      <c r="K288" s="84">
        <v>0.36688160362628924</v>
      </c>
      <c r="L288" s="85">
        <v>100.00000000000001</v>
      </c>
      <c r="M288" s="86">
        <v>26.789661567827867</v>
      </c>
      <c r="N288" s="87">
        <v>0.71352483635428954</v>
      </c>
      <c r="P288" s="79" t="s">
        <v>90</v>
      </c>
      <c r="Q288" s="79"/>
      <c r="R288" s="70"/>
      <c r="S288" s="82">
        <v>303.18348250379688</v>
      </c>
      <c r="T288" s="83">
        <v>6.310605963926248</v>
      </c>
      <c r="U288" s="80">
        <v>1.7345222392345017</v>
      </c>
      <c r="V288" s="81">
        <v>9.0386160015030453E-3</v>
      </c>
      <c r="W288" s="82">
        <v>5.6067091758291392</v>
      </c>
      <c r="X288" s="83">
        <v>3.6775348930709099E-2</v>
      </c>
      <c r="Y288" s="84">
        <v>0.26687716832262193</v>
      </c>
    </row>
    <row r="289" spans="1:25" s="6" customFormat="1">
      <c r="A289" s="78" t="s">
        <v>49</v>
      </c>
      <c r="B289" s="78"/>
      <c r="C289" s="78"/>
      <c r="D289" s="73"/>
      <c r="E289" s="79"/>
      <c r="F289" s="79"/>
      <c r="G289" s="88"/>
      <c r="H289" s="89">
        <v>2.3743407678015515E-3</v>
      </c>
      <c r="I289" s="88"/>
      <c r="J289" s="89">
        <v>4.6444707416620143E-3</v>
      </c>
      <c r="K289" s="90">
        <v>0.99436760014836834</v>
      </c>
      <c r="L289" s="91">
        <v>20</v>
      </c>
      <c r="M289" s="92"/>
      <c r="N289" s="92"/>
      <c r="P289" s="79"/>
      <c r="Q289" s="79"/>
      <c r="R289" s="70"/>
      <c r="S289" s="88"/>
      <c r="T289" s="89">
        <v>2.0814478123316688E-2</v>
      </c>
      <c r="U289" s="88"/>
      <c r="V289" s="89">
        <v>5.2110118838787946E-3</v>
      </c>
      <c r="W289" s="88"/>
      <c r="X289" s="89">
        <v>6.559168270979676E-3</v>
      </c>
      <c r="Y289" s="90">
        <v>0.99913331933272098</v>
      </c>
    </row>
    <row r="290" spans="1:25" s="6" customFormat="1">
      <c r="A290" s="78" t="s">
        <v>50</v>
      </c>
      <c r="B290" s="78"/>
      <c r="C290" s="78"/>
      <c r="D290" s="73"/>
      <c r="E290" s="93" t="s">
        <v>51</v>
      </c>
      <c r="F290" s="88"/>
      <c r="G290" s="88"/>
      <c r="H290" s="88"/>
      <c r="I290" s="88"/>
      <c r="J290" s="83">
        <v>0.12024098629982304</v>
      </c>
      <c r="K290" s="84">
        <v>1.6488856845230502</v>
      </c>
      <c r="L290" s="78" t="s">
        <v>52</v>
      </c>
      <c r="M290" s="78"/>
      <c r="N290" s="78"/>
      <c r="P290" s="93" t="s">
        <v>51</v>
      </c>
      <c r="Q290" s="88"/>
      <c r="R290" s="88"/>
      <c r="S290" s="88"/>
      <c r="T290" s="88"/>
      <c r="U290" s="88"/>
      <c r="V290" s="88"/>
      <c r="W290" s="88"/>
      <c r="X290" s="83">
        <v>0.12261738800602155</v>
      </c>
      <c r="Y290" s="69"/>
    </row>
    <row r="291" spans="1:25" s="6" customFormat="1">
      <c r="A291" s="78" t="s">
        <v>53</v>
      </c>
      <c r="B291" s="78"/>
      <c r="C291" s="78"/>
      <c r="D291" s="73"/>
      <c r="E291" s="93" t="s">
        <v>54</v>
      </c>
      <c r="F291" s="88"/>
      <c r="G291" s="88"/>
      <c r="H291" s="88"/>
      <c r="I291" s="88"/>
      <c r="J291" s="83">
        <v>1.3336761467521734E-2</v>
      </c>
      <c r="K291" s="94">
        <v>1</v>
      </c>
      <c r="L291" s="78" t="s">
        <v>55</v>
      </c>
      <c r="M291" s="78"/>
      <c r="N291" s="78"/>
      <c r="P291" s="93" t="s">
        <v>54</v>
      </c>
      <c r="Q291" s="88"/>
      <c r="R291" s="88"/>
      <c r="S291" s="88"/>
      <c r="T291" s="88"/>
      <c r="U291" s="88"/>
      <c r="V291" s="88"/>
      <c r="W291" s="88"/>
      <c r="X291" s="83">
        <v>2.9171925261284641E-2</v>
      </c>
      <c r="Y291" s="69"/>
    </row>
    <row r="292" spans="1:25" s="6" customFormat="1">
      <c r="A292" s="78" t="s">
        <v>56</v>
      </c>
      <c r="B292" s="78"/>
      <c r="C292" s="78"/>
      <c r="D292" s="73"/>
      <c r="E292" s="95"/>
      <c r="F292" s="95"/>
      <c r="G292" s="95"/>
      <c r="H292" s="95"/>
      <c r="I292" s="69"/>
      <c r="J292" s="70"/>
      <c r="K292" s="70"/>
      <c r="L292" s="72"/>
      <c r="M292" s="72"/>
      <c r="N292" s="72"/>
      <c r="P292" s="96"/>
      <c r="Q292" s="96"/>
      <c r="R292" s="96"/>
      <c r="S292" s="96"/>
      <c r="T292" s="96"/>
      <c r="U292" s="96"/>
      <c r="V292" s="96"/>
      <c r="W292" s="96"/>
      <c r="X292" s="96"/>
      <c r="Y292" s="96"/>
    </row>
    <row r="293" spans="1:25" s="6" customFormat="1">
      <c r="A293" s="78" t="s">
        <v>57</v>
      </c>
      <c r="B293" s="78"/>
      <c r="C293" s="78"/>
      <c r="D293" s="73"/>
      <c r="E293" s="79" t="s">
        <v>58</v>
      </c>
      <c r="F293" s="79"/>
      <c r="G293" s="80">
        <v>1.7416818078757288</v>
      </c>
      <c r="H293" s="81">
        <v>4.6833573404576412E-3</v>
      </c>
      <c r="I293" s="82">
        <v>5.6298163730917334</v>
      </c>
      <c r="J293" s="83">
        <v>2.7093000850410952E-2</v>
      </c>
      <c r="K293" s="97"/>
      <c r="L293" s="98">
        <v>20</v>
      </c>
      <c r="M293" s="86">
        <v>26.961104848290855</v>
      </c>
      <c r="N293" s="87">
        <v>0.21034454018517817</v>
      </c>
      <c r="P293" s="72"/>
      <c r="Q293" s="72"/>
      <c r="R293" s="72"/>
      <c r="S293" s="72"/>
      <c r="T293" s="72"/>
      <c r="U293" s="72"/>
      <c r="V293" s="72"/>
      <c r="W293" s="72"/>
      <c r="X293" s="72"/>
      <c r="Y293" s="72"/>
    </row>
    <row r="294" spans="1:25" s="6" customFormat="1">
      <c r="A294" s="78" t="s">
        <v>59</v>
      </c>
      <c r="B294" s="78"/>
      <c r="C294" s="78"/>
      <c r="D294" s="73"/>
      <c r="E294" s="79"/>
      <c r="F294" s="79"/>
      <c r="G294" s="88"/>
      <c r="H294" s="89">
        <v>2.6889856225631569E-3</v>
      </c>
      <c r="I294" s="88"/>
      <c r="J294" s="89">
        <v>4.8124128843535004E-3</v>
      </c>
      <c r="K294" s="97"/>
      <c r="L294" s="97"/>
      <c r="M294" s="92"/>
      <c r="N294" s="92"/>
      <c r="P294" s="79" t="s">
        <v>60</v>
      </c>
      <c r="Q294" s="79"/>
      <c r="R294" s="72"/>
      <c r="S294" s="69" t="s">
        <v>52</v>
      </c>
      <c r="T294" s="99">
        <v>1.6666666666666665</v>
      </c>
      <c r="U294" s="69"/>
      <c r="V294" s="69" t="s">
        <v>61</v>
      </c>
      <c r="W294" s="100">
        <v>5.2438057448966902E-4</v>
      </c>
      <c r="X294" s="88"/>
      <c r="Y294" s="88"/>
    </row>
    <row r="295" spans="1:25" s="6" customFormat="1">
      <c r="A295" s="78" t="s">
        <v>166</v>
      </c>
      <c r="B295" s="78"/>
      <c r="C295" s="78"/>
      <c r="D295" s="73"/>
      <c r="E295" s="93" t="s">
        <v>51</v>
      </c>
      <c r="F295" s="88"/>
      <c r="G295" s="88"/>
      <c r="H295" s="88"/>
      <c r="I295" s="88"/>
      <c r="J295" s="83">
        <v>0.12053840274799481</v>
      </c>
      <c r="K295" s="70"/>
      <c r="L295" s="72"/>
      <c r="M295" s="72"/>
      <c r="N295" s="72"/>
      <c r="P295" s="79"/>
      <c r="Q295" s="79"/>
      <c r="R295" s="72"/>
      <c r="S295" s="69" t="s">
        <v>55</v>
      </c>
      <c r="T295" s="101">
        <v>1</v>
      </c>
      <c r="U295" s="69"/>
      <c r="V295" s="69" t="s">
        <v>63</v>
      </c>
      <c r="W295" s="102">
        <v>2</v>
      </c>
      <c r="X295" s="88"/>
      <c r="Y295" s="88"/>
    </row>
    <row r="296" spans="1:25" s="6" customFormat="1">
      <c r="A296" s="78" t="s">
        <v>64</v>
      </c>
      <c r="B296" s="78"/>
      <c r="C296" s="78"/>
      <c r="D296" s="73"/>
      <c r="E296" s="93" t="s">
        <v>54</v>
      </c>
      <c r="F296" s="88"/>
      <c r="G296" s="88"/>
      <c r="H296" s="88"/>
      <c r="I296" s="88"/>
      <c r="J296" s="83">
        <v>1.511523727629259E-2</v>
      </c>
      <c r="K296" s="70"/>
      <c r="L296" s="72"/>
      <c r="M296" s="72"/>
      <c r="N296" s="72"/>
      <c r="P296" s="103"/>
      <c r="Q296" s="103"/>
      <c r="R296" s="72"/>
      <c r="S296" s="69" t="s">
        <v>65</v>
      </c>
      <c r="T296" s="104">
        <v>20</v>
      </c>
      <c r="U296" s="69"/>
      <c r="V296" s="69" t="s">
        <v>66</v>
      </c>
      <c r="W296" s="105" t="s">
        <v>67</v>
      </c>
      <c r="X296" s="88"/>
      <c r="Y296" s="88"/>
    </row>
    <row r="297" spans="1:25" s="6" customFormat="1" ht="15" thickBot="1">
      <c r="A297" s="62"/>
      <c r="B297" s="62"/>
      <c r="C297" s="62"/>
      <c r="D297" s="73"/>
      <c r="E297" s="62"/>
      <c r="F297" s="62"/>
      <c r="G297" s="62"/>
      <c r="H297" s="62"/>
      <c r="I297" s="63"/>
      <c r="J297" s="64"/>
      <c r="K297" s="64"/>
      <c r="L297" s="62"/>
      <c r="M297" s="62"/>
      <c r="N297" s="62"/>
      <c r="P297" s="103"/>
      <c r="Q297" s="103"/>
      <c r="R297" s="72"/>
      <c r="S297" s="69" t="s">
        <v>68</v>
      </c>
      <c r="T297" s="106">
        <v>0.30309012776269212</v>
      </c>
      <c r="U297" s="69"/>
      <c r="V297" s="69"/>
      <c r="W297" s="88"/>
      <c r="X297" s="88"/>
      <c r="Y297" s="88"/>
    </row>
    <row r="298" spans="1:25" s="6" customFormat="1" ht="15" thickBot="1">
      <c r="P298" s="62"/>
      <c r="Q298" s="62"/>
      <c r="R298" s="62"/>
      <c r="S298" s="62"/>
      <c r="T298" s="62"/>
      <c r="U298" s="62"/>
      <c r="V298" s="62"/>
      <c r="W298" s="62"/>
      <c r="X298" s="62"/>
      <c r="Y298" s="62"/>
    </row>
    <row r="299" spans="1:25" s="6" customFormat="1" ht="15" thickBot="1"/>
    <row r="300" spans="1:25" s="6" customFormat="1">
      <c r="A300" s="7" t="s">
        <v>0</v>
      </c>
      <c r="B300" s="7"/>
      <c r="C300" s="8"/>
      <c r="D300" s="9" t="s">
        <v>188</v>
      </c>
      <c r="E300" s="9" t="s">
        <v>189</v>
      </c>
      <c r="F300" s="9" t="s">
        <v>190</v>
      </c>
      <c r="G300" s="9" t="s">
        <v>191</v>
      </c>
      <c r="H300" s="9" t="s">
        <v>192</v>
      </c>
      <c r="I300" s="10" t="s">
        <v>6</v>
      </c>
      <c r="J300" s="11" t="s">
        <v>7</v>
      </c>
      <c r="K300" s="12" t="s">
        <v>8</v>
      </c>
      <c r="L300" s="12" t="s">
        <v>9</v>
      </c>
      <c r="M300" s="13" t="s">
        <v>10</v>
      </c>
      <c r="N300" s="14" t="s">
        <v>7</v>
      </c>
      <c r="P300" s="7" t="s">
        <v>11</v>
      </c>
      <c r="Q300" s="7"/>
      <c r="R300" s="8"/>
      <c r="S300" s="13" t="s">
        <v>12</v>
      </c>
      <c r="T300" s="14" t="s">
        <v>7</v>
      </c>
      <c r="U300" s="13" t="s">
        <v>13</v>
      </c>
      <c r="V300" s="14" t="s">
        <v>7</v>
      </c>
      <c r="W300" s="15"/>
      <c r="X300" s="15"/>
      <c r="Y300" s="8" t="s">
        <v>14</v>
      </c>
    </row>
    <row r="301" spans="1:25" s="6" customFormat="1" ht="15" thickBot="1">
      <c r="A301" s="16"/>
      <c r="B301" s="16"/>
      <c r="C301" s="17"/>
      <c r="D301" s="17"/>
      <c r="E301" s="17"/>
      <c r="F301" s="17"/>
      <c r="G301" s="17"/>
      <c r="H301" s="17"/>
      <c r="I301" s="18" t="s">
        <v>15</v>
      </c>
      <c r="J301" s="18"/>
      <c r="K301" s="19" t="s">
        <v>16</v>
      </c>
      <c r="L301" s="19" t="s">
        <v>16</v>
      </c>
      <c r="M301" s="17"/>
      <c r="N301" s="17"/>
      <c r="P301" s="16"/>
      <c r="Q301" s="16"/>
      <c r="R301" s="20"/>
      <c r="S301" s="21"/>
      <c r="T301" s="22"/>
      <c r="U301" s="21"/>
      <c r="V301" s="22"/>
      <c r="W301" s="23"/>
      <c r="X301" s="23"/>
      <c r="Y301" s="20"/>
    </row>
    <row r="302" spans="1:25">
      <c r="A302" s="24"/>
      <c r="B302" s="24"/>
      <c r="C302" s="24"/>
      <c r="D302" s="24"/>
      <c r="E302" s="24"/>
      <c r="F302" s="24"/>
      <c r="G302" s="24"/>
      <c r="H302" s="24"/>
      <c r="I302" s="25"/>
      <c r="J302" s="26"/>
      <c r="K302" s="24"/>
      <c r="L302" s="24"/>
      <c r="M302" s="24"/>
      <c r="N302" s="24"/>
      <c r="P302" s="24"/>
      <c r="Q302" s="24"/>
      <c r="R302" s="24"/>
      <c r="S302" s="24"/>
      <c r="T302" s="24"/>
      <c r="U302" s="24"/>
      <c r="V302" s="26"/>
      <c r="W302" s="26"/>
      <c r="X302" s="24"/>
      <c r="Y302" s="24"/>
    </row>
    <row r="303" spans="1:25">
      <c r="A303" s="27" t="s">
        <v>193</v>
      </c>
      <c r="B303" s="28" t="s">
        <v>18</v>
      </c>
      <c r="C303" s="29" t="s">
        <v>19</v>
      </c>
      <c r="D303" s="30">
        <v>2.491605163554593E-2</v>
      </c>
      <c r="E303" s="30">
        <v>0.41819390660137989</v>
      </c>
      <c r="F303" s="30">
        <v>1.6029675753362373E-2</v>
      </c>
      <c r="G303" s="107">
        <v>10.856109832794974</v>
      </c>
      <c r="H303" s="107">
        <v>18.755114269235204</v>
      </c>
      <c r="I303" s="33">
        <v>5.8534557897068487</v>
      </c>
      <c r="J303" s="34">
        <v>0.11145092296901096</v>
      </c>
      <c r="K303" s="35">
        <v>71.575153016708697</v>
      </c>
      <c r="L303" s="35">
        <v>7.1031594115189618</v>
      </c>
      <c r="M303" s="36">
        <v>11.162590258761163</v>
      </c>
      <c r="N303" s="37">
        <v>0.30584085792982074</v>
      </c>
      <c r="P303" s="27" t="s">
        <v>193</v>
      </c>
      <c r="Q303" s="28">
        <v>12</v>
      </c>
      <c r="R303" s="29">
        <v>4</v>
      </c>
      <c r="S303" s="38">
        <v>0.41444944807121098</v>
      </c>
      <c r="T303" s="39">
        <v>2.0370080981132448E-3</v>
      </c>
      <c r="U303" s="40">
        <v>9.5121033293812907E-4</v>
      </c>
      <c r="V303" s="41">
        <v>4.3736873950924829E-5</v>
      </c>
      <c r="W303" s="42"/>
      <c r="X303" s="43"/>
      <c r="Y303" s="44">
        <v>3.4865554004524693E-2</v>
      </c>
    </row>
    <row r="304" spans="1:25">
      <c r="A304" s="45" t="s">
        <v>194</v>
      </c>
      <c r="B304" s="46" t="s">
        <v>18</v>
      </c>
      <c r="C304" s="29"/>
      <c r="D304" s="47">
        <v>1.9919222889893163E-2</v>
      </c>
      <c r="E304" s="47">
        <v>0.37306412732748445</v>
      </c>
      <c r="F304" s="47">
        <v>1.4563821917672779E-2</v>
      </c>
      <c r="G304" s="108">
        <v>9.4602705229065887</v>
      </c>
      <c r="H304" s="108">
        <v>16.670993081343799</v>
      </c>
      <c r="I304" s="50">
        <v>5.970502417955502</v>
      </c>
      <c r="J304" s="51">
        <v>0.12057634387492684</v>
      </c>
      <c r="K304" s="52">
        <v>73.680000026799888</v>
      </c>
      <c r="L304" s="52">
        <v>6.1898608834357045</v>
      </c>
      <c r="M304" s="53">
        <v>10.904067228310376</v>
      </c>
      <c r="N304" s="54">
        <v>0.34042627902693701</v>
      </c>
      <c r="P304" s="45" t="s">
        <v>194</v>
      </c>
      <c r="Q304" s="46">
        <v>12</v>
      </c>
      <c r="R304" s="29"/>
      <c r="S304" s="55">
        <v>0.41826150071669449</v>
      </c>
      <c r="T304" s="56">
        <v>2.5226885429669396E-3</v>
      </c>
      <c r="U304" s="57">
        <v>8.8067714753650413E-4</v>
      </c>
      <c r="V304" s="58">
        <v>4.657098999316476E-5</v>
      </c>
      <c r="W304" s="59"/>
      <c r="X304" s="60"/>
      <c r="Y304" s="61">
        <v>7.2041177202128492E-2</v>
      </c>
    </row>
    <row r="305" spans="1:51">
      <c r="A305" s="27" t="s">
        <v>195</v>
      </c>
      <c r="B305" s="28" t="s">
        <v>18</v>
      </c>
      <c r="C305" s="29" t="s">
        <v>19</v>
      </c>
      <c r="D305" s="30">
        <v>2.5244956354155218E-2</v>
      </c>
      <c r="E305" s="30">
        <v>0.16913404551621045</v>
      </c>
      <c r="F305" s="30">
        <v>1.0896932382964374E-2</v>
      </c>
      <c r="G305" s="107">
        <v>7.8613124988138186</v>
      </c>
      <c r="H305" s="107">
        <v>13.594222402154436</v>
      </c>
      <c r="I305" s="33">
        <v>5.8590270821290495</v>
      </c>
      <c r="J305" s="34">
        <v>0.15557630591188643</v>
      </c>
      <c r="K305" s="35">
        <v>64.311415294087894</v>
      </c>
      <c r="L305" s="35">
        <v>5.1436616543943554</v>
      </c>
      <c r="M305" s="36">
        <v>19.986303550966355</v>
      </c>
      <c r="N305" s="37">
        <v>0.96612013763369575</v>
      </c>
      <c r="P305" s="27" t="s">
        <v>195</v>
      </c>
      <c r="Q305" s="28">
        <v>12</v>
      </c>
      <c r="R305" s="29">
        <v>4</v>
      </c>
      <c r="S305" s="38">
        <v>0.37202119382666843</v>
      </c>
      <c r="T305" s="39">
        <v>2.7135480642786905E-3</v>
      </c>
      <c r="U305" s="40">
        <v>1.1946680407873438E-3</v>
      </c>
      <c r="V305" s="41">
        <v>5.4552183753135506E-5</v>
      </c>
      <c r="W305" s="42"/>
      <c r="X305" s="43"/>
      <c r="Y305" s="44">
        <v>3.2054481749469357E-2</v>
      </c>
    </row>
    <row r="306" spans="1:51">
      <c r="A306" s="27" t="s">
        <v>196</v>
      </c>
      <c r="B306" s="28" t="s">
        <v>18</v>
      </c>
      <c r="C306" s="29" t="s">
        <v>19</v>
      </c>
      <c r="D306" s="30">
        <v>2.2121282706587871E-2</v>
      </c>
      <c r="E306" s="30">
        <v>0.72906316366200918</v>
      </c>
      <c r="F306" s="30">
        <v>1.9663988063761729E-2</v>
      </c>
      <c r="G306" s="107">
        <v>10.961402979101395</v>
      </c>
      <c r="H306" s="107">
        <v>18.9549381285591</v>
      </c>
      <c r="I306" s="33">
        <v>5.8589855523008829</v>
      </c>
      <c r="J306" s="34">
        <v>0.105869800394888</v>
      </c>
      <c r="K306" s="35">
        <v>74.132801024159619</v>
      </c>
      <c r="L306" s="35">
        <v>7.172052782595177</v>
      </c>
      <c r="M306" s="36">
        <v>6.4650136173917501</v>
      </c>
      <c r="N306" s="37">
        <v>0.12115476714572998</v>
      </c>
      <c r="P306" s="27" t="s">
        <v>196</v>
      </c>
      <c r="Q306" s="28">
        <v>12</v>
      </c>
      <c r="R306" s="29">
        <v>4</v>
      </c>
      <c r="S306" s="38">
        <v>0.428858803057166</v>
      </c>
      <c r="T306" s="39">
        <v>1.9643019911872715E-3</v>
      </c>
      <c r="U306" s="40">
        <v>8.6548289865118959E-4</v>
      </c>
      <c r="V306" s="41">
        <v>4.2995300433321969E-5</v>
      </c>
      <c r="W306" s="42"/>
      <c r="X306" s="43"/>
      <c r="Y306" s="44">
        <v>4.0607686136391069E-2</v>
      </c>
    </row>
    <row r="307" spans="1:51">
      <c r="A307" s="45" t="s">
        <v>197</v>
      </c>
      <c r="B307" s="46" t="s">
        <v>18</v>
      </c>
      <c r="C307" s="29"/>
      <c r="D307" s="47">
        <v>3.3512108376405544E-2</v>
      </c>
      <c r="E307" s="47">
        <v>0.38099434871563992</v>
      </c>
      <c r="F307" s="47">
        <v>1.2923212064438893E-2</v>
      </c>
      <c r="G307" s="108">
        <v>7.905627102119845</v>
      </c>
      <c r="H307" s="108">
        <v>13.955063283832537</v>
      </c>
      <c r="I307" s="50">
        <v>5.9806342691349501</v>
      </c>
      <c r="J307" s="51">
        <v>0.15171574488995163</v>
      </c>
      <c r="K307" s="52">
        <v>58.22558172801218</v>
      </c>
      <c r="L307" s="52">
        <v>5.1726567268824795</v>
      </c>
      <c r="M307" s="53">
        <v>8.9224936416280922</v>
      </c>
      <c r="N307" s="54">
        <v>0.27095958208606502</v>
      </c>
      <c r="P307" s="45" t="s">
        <v>197</v>
      </c>
      <c r="Q307" s="46">
        <v>12</v>
      </c>
      <c r="R307" s="29"/>
      <c r="S307" s="55">
        <v>0.32994501115176861</v>
      </c>
      <c r="T307" s="56">
        <v>2.0510013637917101E-3</v>
      </c>
      <c r="U307" s="57">
        <v>1.3986433750470598E-3</v>
      </c>
      <c r="V307" s="58">
        <v>4.7425002203457049E-5</v>
      </c>
      <c r="W307" s="59"/>
      <c r="X307" s="60"/>
      <c r="Y307" s="61">
        <v>4.5477851378529006E-2</v>
      </c>
    </row>
    <row r="308" spans="1:51">
      <c r="A308" s="27" t="s">
        <v>198</v>
      </c>
      <c r="B308" s="28" t="s">
        <v>18</v>
      </c>
      <c r="C308" s="29" t="s">
        <v>19</v>
      </c>
      <c r="D308" s="30">
        <v>2.8129354696790825E-2</v>
      </c>
      <c r="E308" s="30">
        <v>1.3025743617008534</v>
      </c>
      <c r="F308" s="30">
        <v>3.490998090288145E-2</v>
      </c>
      <c r="G308" s="107">
        <v>22.971883004919597</v>
      </c>
      <c r="H308" s="107">
        <v>39.370867142341901</v>
      </c>
      <c r="I308" s="33">
        <v>5.8069857062185006</v>
      </c>
      <c r="J308" s="34">
        <v>6.0200777701776197E-2</v>
      </c>
      <c r="K308" s="35">
        <v>82.384922254801552</v>
      </c>
      <c r="L308" s="35">
        <v>15.030517328940583</v>
      </c>
      <c r="M308" s="36">
        <v>7.5833748786650599</v>
      </c>
      <c r="N308" s="37">
        <v>0.14075247929871001</v>
      </c>
      <c r="P308" s="27" t="s">
        <v>198</v>
      </c>
      <c r="Q308" s="28">
        <v>12</v>
      </c>
      <c r="R308" s="29">
        <v>4</v>
      </c>
      <c r="S308" s="38">
        <v>0.48089352008112873</v>
      </c>
      <c r="T308" s="39">
        <v>2.2121072321849549E-3</v>
      </c>
      <c r="U308" s="40">
        <v>5.8886005970226372E-4</v>
      </c>
      <c r="V308" s="41">
        <v>2.5351000534116305E-5</v>
      </c>
      <c r="W308" s="42"/>
      <c r="X308" s="43"/>
      <c r="Y308" s="44">
        <v>2.5154289613537828E-2</v>
      </c>
    </row>
    <row r="309" spans="1:51">
      <c r="A309" s="27" t="s">
        <v>199</v>
      </c>
      <c r="B309" s="28" t="s">
        <v>18</v>
      </c>
      <c r="C309" s="29" t="s">
        <v>19</v>
      </c>
      <c r="D309" s="30">
        <v>2.039572393575723E-2</v>
      </c>
      <c r="E309" s="30">
        <v>0.24662753969674553</v>
      </c>
      <c r="F309" s="30">
        <v>1.6438996929746832E-2</v>
      </c>
      <c r="G309" s="107">
        <v>10.456383795487223</v>
      </c>
      <c r="H309" s="107">
        <v>18.227401971676205</v>
      </c>
      <c r="I309" s="33">
        <v>5.9061416472596724</v>
      </c>
      <c r="J309" s="34">
        <v>9.8492736492568997E-2</v>
      </c>
      <c r="K309" s="35">
        <v>74.930508272007572</v>
      </c>
      <c r="L309" s="35">
        <v>6.8416184168475089</v>
      </c>
      <c r="M309" s="36">
        <v>18.230912239517583</v>
      </c>
      <c r="N309" s="37">
        <v>0.73773004182203583</v>
      </c>
      <c r="P309" s="27" t="s">
        <v>199</v>
      </c>
      <c r="Q309" s="28">
        <v>12</v>
      </c>
      <c r="R309" s="29">
        <v>4</v>
      </c>
      <c r="S309" s="38">
        <v>0.43000746778331589</v>
      </c>
      <c r="T309" s="39">
        <v>1.904981793176152E-3</v>
      </c>
      <c r="U309" s="40">
        <v>8.3875207478589613E-4</v>
      </c>
      <c r="V309" s="41">
        <v>4.01182322982329E-5</v>
      </c>
      <c r="W309" s="42"/>
      <c r="X309" s="43"/>
      <c r="Y309" s="44">
        <v>2.5115512103728622E-2</v>
      </c>
    </row>
    <row r="310" spans="1:51">
      <c r="A310" s="27" t="s">
        <v>200</v>
      </c>
      <c r="B310" s="28" t="s">
        <v>18</v>
      </c>
      <c r="C310" s="29" t="s">
        <v>19</v>
      </c>
      <c r="D310" s="30">
        <v>3.3426532971710894E-2</v>
      </c>
      <c r="E310" s="30">
        <v>0.40034602111465356</v>
      </c>
      <c r="F310" s="30">
        <v>2.2193603592924441E-2</v>
      </c>
      <c r="G310" s="107">
        <v>13.719875850006849</v>
      </c>
      <c r="H310" s="107">
        <v>23.739476422734988</v>
      </c>
      <c r="I310" s="33">
        <v>5.8625523196260998</v>
      </c>
      <c r="J310" s="34">
        <v>9.1036475630071334E-2</v>
      </c>
      <c r="K310" s="35">
        <v>70.378598913737775</v>
      </c>
      <c r="L310" s="35">
        <v>8.976923296635217</v>
      </c>
      <c r="M310" s="36">
        <v>14.736119017936726</v>
      </c>
      <c r="N310" s="37">
        <v>0.40981020552651554</v>
      </c>
      <c r="P310" s="27" t="s">
        <v>200</v>
      </c>
      <c r="Q310" s="28">
        <v>12</v>
      </c>
      <c r="R310" s="29">
        <v>4</v>
      </c>
      <c r="S310" s="38">
        <v>0.40688492918875235</v>
      </c>
      <c r="T310" s="39">
        <v>1.8326948690068276E-3</v>
      </c>
      <c r="U310" s="40">
        <v>9.9131746160904897E-4</v>
      </c>
      <c r="V310" s="41">
        <v>3.4679891115676222E-5</v>
      </c>
      <c r="W310" s="42"/>
      <c r="X310" s="43"/>
      <c r="Y310" s="44">
        <v>3.4462400702180408E-2</v>
      </c>
    </row>
    <row r="311" spans="1:51">
      <c r="A311" s="27" t="s">
        <v>201</v>
      </c>
      <c r="B311" s="28" t="s">
        <v>18</v>
      </c>
      <c r="C311" s="29" t="s">
        <v>19</v>
      </c>
      <c r="D311" s="30">
        <v>9.8662575792280056E-3</v>
      </c>
      <c r="E311" s="30">
        <v>6.3916840023484467E-2</v>
      </c>
      <c r="F311" s="30">
        <v>5.9460833925545744E-3</v>
      </c>
      <c r="G311" s="107">
        <v>3.9646600395690021</v>
      </c>
      <c r="H311" s="107">
        <v>6.9266352295116587</v>
      </c>
      <c r="I311" s="33">
        <v>5.9193687640510735</v>
      </c>
      <c r="J311" s="34">
        <v>0.26497691218181529</v>
      </c>
      <c r="K311" s="35">
        <v>70.138065344391308</v>
      </c>
      <c r="L311" s="35">
        <v>2.5940795282362497</v>
      </c>
      <c r="M311" s="36">
        <v>26.672216842827151</v>
      </c>
      <c r="N311" s="37">
        <v>4.0394991065913128</v>
      </c>
      <c r="P311" s="27" t="s">
        <v>201</v>
      </c>
      <c r="Q311" s="28">
        <v>12</v>
      </c>
      <c r="R311" s="29">
        <v>4</v>
      </c>
      <c r="S311" s="38">
        <v>0.40159415683321853</v>
      </c>
      <c r="T311" s="39">
        <v>4.4089281770614431E-3</v>
      </c>
      <c r="U311" s="40">
        <v>9.9938742643370672E-4</v>
      </c>
      <c r="V311" s="41">
        <v>1.0146406885435431E-4</v>
      </c>
      <c r="W311" s="42"/>
      <c r="X311" s="43"/>
      <c r="Y311" s="44">
        <v>2.6244952652458301E-2</v>
      </c>
    </row>
    <row r="312" spans="1:51">
      <c r="A312" s="45" t="s">
        <v>202</v>
      </c>
      <c r="B312" s="46" t="s">
        <v>18</v>
      </c>
      <c r="C312" s="29"/>
      <c r="D312" s="47">
        <v>2.2494390557355966E-2</v>
      </c>
      <c r="E312" s="47">
        <v>0.30592930546866859</v>
      </c>
      <c r="F312" s="47">
        <v>1.3545247826206972E-2</v>
      </c>
      <c r="G312" s="108">
        <v>9.2581830820338258</v>
      </c>
      <c r="H312" s="108">
        <v>15.631909017745256</v>
      </c>
      <c r="I312" s="50">
        <v>5.7209590333447</v>
      </c>
      <c r="J312" s="51">
        <v>0.11704644155533153</v>
      </c>
      <c r="K312" s="52">
        <v>69.923293306019502</v>
      </c>
      <c r="L312" s="52">
        <v>6.0576349452595082</v>
      </c>
      <c r="M312" s="53">
        <v>13.012871451382603</v>
      </c>
      <c r="N312" s="54">
        <v>0.55052275622108937</v>
      </c>
      <c r="P312" s="45" t="s">
        <v>202</v>
      </c>
      <c r="Q312" s="46">
        <v>12</v>
      </c>
      <c r="R312" s="29"/>
      <c r="S312" s="55">
        <v>0.4142765233205935</v>
      </c>
      <c r="T312" s="56">
        <v>2.2614038167779139E-3</v>
      </c>
      <c r="U312" s="57">
        <v>1.0065579640999986E-3</v>
      </c>
      <c r="V312" s="58">
        <v>4.5749507816322513E-5</v>
      </c>
      <c r="W312" s="59"/>
      <c r="X312" s="60"/>
      <c r="Y312" s="61">
        <v>3.7433727661149427E-2</v>
      </c>
    </row>
    <row r="313" spans="1:51">
      <c r="A313" s="45" t="s">
        <v>203</v>
      </c>
      <c r="B313" s="46" t="s">
        <v>18</v>
      </c>
      <c r="C313" s="29"/>
      <c r="D313" s="47">
        <v>2.7539940879215557E-2</v>
      </c>
      <c r="E313" s="47">
        <v>0.26139114170847572</v>
      </c>
      <c r="F313" s="47">
        <v>9.1695368149333767E-3</v>
      </c>
      <c r="G313" s="108">
        <v>7.7492488845152216</v>
      </c>
      <c r="H313" s="108">
        <v>13.086588997060719</v>
      </c>
      <c r="I313" s="50">
        <v>5.7220192125386173</v>
      </c>
      <c r="J313" s="51">
        <v>0.15657870732148835</v>
      </c>
      <c r="K313" s="52">
        <v>61.394483113083943</v>
      </c>
      <c r="L313" s="52">
        <v>5.0703383619024835</v>
      </c>
      <c r="M313" s="53">
        <v>12.747857477350381</v>
      </c>
      <c r="N313" s="54">
        <v>0.50360203720800301</v>
      </c>
      <c r="P313" s="45" t="s">
        <v>203</v>
      </c>
      <c r="Q313" s="46">
        <v>12</v>
      </c>
      <c r="R313" s="29"/>
      <c r="S313" s="55">
        <v>0.36366231413296074</v>
      </c>
      <c r="T313" s="56">
        <v>2.8042324951839054E-3</v>
      </c>
      <c r="U313" s="57">
        <v>1.2924141139966741E-3</v>
      </c>
      <c r="V313" s="58">
        <v>5.3348023708807234E-5</v>
      </c>
      <c r="W313" s="59"/>
      <c r="X313" s="60"/>
      <c r="Y313" s="61">
        <v>4.339560564377435E-2</v>
      </c>
    </row>
    <row r="314" spans="1:51">
      <c r="A314" s="27" t="s">
        <v>204</v>
      </c>
      <c r="B314" s="28" t="s">
        <v>18</v>
      </c>
      <c r="C314" s="29" t="s">
        <v>19</v>
      </c>
      <c r="D314" s="30">
        <v>2.0135560268482715E-2</v>
      </c>
      <c r="E314" s="30">
        <v>0.21896480520544825</v>
      </c>
      <c r="F314" s="30">
        <v>1.1065115166472992E-2</v>
      </c>
      <c r="G314" s="107">
        <v>7.6392423472878734</v>
      </c>
      <c r="H314" s="107">
        <v>13.25952297782313</v>
      </c>
      <c r="I314" s="33">
        <v>5.8808650744216937</v>
      </c>
      <c r="J314" s="34">
        <v>0.14901281407863162</v>
      </c>
      <c r="K314" s="35">
        <v>68.781430654095786</v>
      </c>
      <c r="L314" s="35">
        <v>4.9983610162169638</v>
      </c>
      <c r="M314" s="36">
        <v>15.001836510902676</v>
      </c>
      <c r="N314" s="37">
        <v>0.63616779938786117</v>
      </c>
      <c r="P314" s="27" t="s">
        <v>204</v>
      </c>
      <c r="Q314" s="28">
        <v>12</v>
      </c>
      <c r="R314" s="29">
        <v>4</v>
      </c>
      <c r="S314" s="38">
        <v>0.39640728090369243</v>
      </c>
      <c r="T314" s="39">
        <v>1.854363091137407E-3</v>
      </c>
      <c r="U314" s="40">
        <v>1.0448526611196501E-3</v>
      </c>
      <c r="V314" s="41">
        <v>5.7094316519862531E-5</v>
      </c>
      <c r="W314" s="42"/>
      <c r="X314" s="43"/>
      <c r="Y314" s="44">
        <v>3.2618293842453273E-2</v>
      </c>
    </row>
    <row r="315" spans="1:51">
      <c r="A315" s="27" t="s">
        <v>205</v>
      </c>
      <c r="B315" s="28" t="s">
        <v>18</v>
      </c>
      <c r="C315" s="29" t="s">
        <v>19</v>
      </c>
      <c r="D315" s="30">
        <v>3.0334863311449745E-2</v>
      </c>
      <c r="E315" s="30">
        <v>0.71218113159529706</v>
      </c>
      <c r="F315" s="30">
        <v>2.4766007523370052E-2</v>
      </c>
      <c r="G315" s="107">
        <v>15.433489874516347</v>
      </c>
      <c r="H315" s="107">
        <v>26.50858390844148</v>
      </c>
      <c r="I315" s="33">
        <v>5.8196016988298762</v>
      </c>
      <c r="J315" s="34">
        <v>7.600638812371377E-2</v>
      </c>
      <c r="K315" s="35">
        <v>74.507032172670364</v>
      </c>
      <c r="L315" s="35">
        <v>10.098142018016903</v>
      </c>
      <c r="M315" s="36">
        <v>9.3184168347403222</v>
      </c>
      <c r="N315" s="37">
        <v>0.21074385545650101</v>
      </c>
      <c r="P315" s="27" t="s">
        <v>205</v>
      </c>
      <c r="Q315" s="28">
        <v>12</v>
      </c>
      <c r="R315" s="29">
        <v>4</v>
      </c>
      <c r="S315" s="38">
        <v>0.43394723324363871</v>
      </c>
      <c r="T315" s="39">
        <v>1.7845998426422446E-3</v>
      </c>
      <c r="U315" s="40">
        <v>8.5293281764893785E-4</v>
      </c>
      <c r="V315" s="41">
        <v>3.059871093589166E-5</v>
      </c>
      <c r="W315" s="42"/>
      <c r="X315" s="43"/>
      <c r="Y315" s="44">
        <v>3.4439390088872666E-2</v>
      </c>
    </row>
    <row r="316" spans="1:51">
      <c r="A316" s="27" t="s">
        <v>206</v>
      </c>
      <c r="B316" s="28" t="s">
        <v>18</v>
      </c>
      <c r="C316" s="29" t="s">
        <v>19</v>
      </c>
      <c r="D316" s="30">
        <v>1.920621046082464E-2</v>
      </c>
      <c r="E316" s="30">
        <v>6.8494756409254939E-2</v>
      </c>
      <c r="F316" s="30">
        <v>8.9610461830379046E-3</v>
      </c>
      <c r="G316" s="107">
        <v>5.3338314466743197</v>
      </c>
      <c r="H316" s="107">
        <v>9.2726758097720534</v>
      </c>
      <c r="I316" s="33">
        <v>5.8901761993333581</v>
      </c>
      <c r="J316" s="34">
        <v>0.19450876334832645</v>
      </c>
      <c r="K316" s="35">
        <v>61.7706085127408</v>
      </c>
      <c r="L316" s="35">
        <v>3.4899292309523577</v>
      </c>
      <c r="M316" s="36">
        <v>33.485008813901786</v>
      </c>
      <c r="N316" s="37">
        <v>4.3481901503628597</v>
      </c>
      <c r="P316" s="27" t="s">
        <v>206</v>
      </c>
      <c r="Q316" s="28">
        <v>12</v>
      </c>
      <c r="R316" s="29">
        <v>4</v>
      </c>
      <c r="S316" s="38">
        <v>0.35542569368592891</v>
      </c>
      <c r="T316" s="39">
        <v>2.7835940161963601E-3</v>
      </c>
      <c r="U316" s="40">
        <v>1.2798268457419736E-3</v>
      </c>
      <c r="V316" s="41">
        <v>6.5974219257679248E-5</v>
      </c>
      <c r="W316" s="42"/>
      <c r="X316" s="43"/>
      <c r="Y316" s="44">
        <v>2.9652510710502657E-2</v>
      </c>
    </row>
    <row r="317" spans="1:51">
      <c r="A317" s="45" t="s">
        <v>207</v>
      </c>
      <c r="B317" s="46" t="s">
        <v>18</v>
      </c>
      <c r="C317" s="29"/>
      <c r="D317" s="47">
        <v>2.0071684071265933E-2</v>
      </c>
      <c r="E317" s="47">
        <v>0.50518048630353551</v>
      </c>
      <c r="F317" s="47">
        <v>1.4538330496826093E-2</v>
      </c>
      <c r="G317" s="108">
        <v>9.2634244845221385</v>
      </c>
      <c r="H317" s="108">
        <v>15.727081958626153</v>
      </c>
      <c r="I317" s="50">
        <v>5.7524840941082118</v>
      </c>
      <c r="J317" s="51">
        <v>0.11693653568042865</v>
      </c>
      <c r="K317" s="52">
        <v>72.38280070192657</v>
      </c>
      <c r="L317" s="52">
        <v>6.061064398165553</v>
      </c>
      <c r="M317" s="53">
        <v>7.8848503383228215</v>
      </c>
      <c r="N317" s="54">
        <v>0.25252263902565752</v>
      </c>
      <c r="P317" s="45" t="s">
        <v>207</v>
      </c>
      <c r="Q317" s="46">
        <v>12</v>
      </c>
      <c r="R317" s="29"/>
      <c r="S317" s="55">
        <v>0.42649904592252696</v>
      </c>
      <c r="T317" s="56">
        <v>3.5857324786256668E-3</v>
      </c>
      <c r="U317" s="57">
        <v>9.2412413149767312E-4</v>
      </c>
      <c r="V317" s="58">
        <v>4.4553707149932725E-5</v>
      </c>
      <c r="W317" s="59"/>
      <c r="X317" s="60"/>
      <c r="Y317" s="61">
        <v>1.8586746997013012E-2</v>
      </c>
      <c r="AA317" s="119"/>
      <c r="AB317" s="120"/>
      <c r="AC317" s="110"/>
      <c r="AD317" s="111"/>
      <c r="AE317" s="111"/>
      <c r="AF317" s="111"/>
      <c r="AG317" s="113"/>
      <c r="AH317" s="113"/>
      <c r="AI317" s="114"/>
      <c r="AJ317" s="115"/>
      <c r="AK317" s="116"/>
      <c r="AL317" s="116"/>
      <c r="AM317" s="117"/>
      <c r="AN317" s="118"/>
      <c r="AP317" s="119"/>
      <c r="AQ317" s="120"/>
      <c r="AR317" s="110"/>
      <c r="AS317" s="121"/>
      <c r="AT317" s="122"/>
      <c r="AU317" s="123"/>
      <c r="AV317" s="124"/>
      <c r="AW317" s="125"/>
      <c r="AX317" s="126"/>
      <c r="AY317" s="127"/>
    </row>
    <row r="318" spans="1:51" ht="15" thickBot="1">
      <c r="A318" s="62"/>
      <c r="B318" s="62"/>
      <c r="C318" s="62"/>
      <c r="D318" s="62"/>
      <c r="E318" s="62"/>
      <c r="F318" s="62"/>
      <c r="G318" s="62"/>
      <c r="H318" s="62"/>
      <c r="I318" s="63"/>
      <c r="J318" s="64"/>
      <c r="K318" s="62"/>
      <c r="L318" s="62"/>
      <c r="M318" s="62"/>
      <c r="N318" s="62"/>
      <c r="P318" s="62"/>
      <c r="Q318" s="62"/>
      <c r="R318" s="62"/>
      <c r="S318" s="62"/>
      <c r="T318" s="62"/>
      <c r="U318" s="62"/>
      <c r="V318" s="64"/>
      <c r="W318" s="64"/>
      <c r="X318" s="62"/>
      <c r="Y318" s="62"/>
    </row>
    <row r="319" spans="1:51">
      <c r="A319" s="24"/>
      <c r="B319" s="24"/>
      <c r="C319" s="24"/>
      <c r="D319" s="24"/>
      <c r="E319" s="24"/>
      <c r="F319" s="24"/>
      <c r="G319" s="24"/>
      <c r="H319" s="24"/>
      <c r="I319" s="25"/>
      <c r="J319" s="26"/>
      <c r="K319" s="24"/>
      <c r="L319" s="24"/>
      <c r="M319" s="24"/>
      <c r="N319" s="24"/>
      <c r="P319" s="24"/>
      <c r="Q319" s="24"/>
      <c r="R319" s="24"/>
      <c r="S319" s="24"/>
      <c r="T319" s="24"/>
      <c r="U319" s="25"/>
      <c r="V319" s="24"/>
      <c r="W319" s="24"/>
      <c r="X319" s="24"/>
      <c r="Y319" s="24"/>
    </row>
    <row r="320" spans="1:51">
      <c r="A320" s="24"/>
      <c r="B320" s="24"/>
      <c r="C320" s="65" t="s">
        <v>39</v>
      </c>
      <c r="D320" s="66">
        <v>0.35731414069466927</v>
      </c>
      <c r="E320" s="66">
        <v>6.1560559810491409</v>
      </c>
      <c r="F320" s="66">
        <v>0.23561157901115479</v>
      </c>
      <c r="G320" s="109">
        <v>152.83494574526901</v>
      </c>
      <c r="H320" s="109">
        <v>263.68107460085861</v>
      </c>
      <c r="I320" s="69"/>
      <c r="J320" s="70"/>
      <c r="K320" s="71">
        <f>AVERAGE(K314:K316,K308:K311,K305:K306,K303)</f>
        <v>71.29105354594013</v>
      </c>
      <c r="L320" s="24"/>
      <c r="M320" s="24"/>
      <c r="N320" s="24"/>
      <c r="P320" s="24"/>
      <c r="Q320" s="24"/>
      <c r="R320" s="72"/>
      <c r="S320" s="72"/>
      <c r="T320" s="72"/>
      <c r="U320" s="24"/>
      <c r="V320" s="24"/>
      <c r="W320" s="24"/>
      <c r="X320" s="24"/>
      <c r="Y320" s="24"/>
    </row>
    <row r="321" spans="1:25">
      <c r="A321" s="73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P321" s="73"/>
      <c r="Q321" s="73"/>
      <c r="R321" s="73"/>
      <c r="S321" s="73"/>
      <c r="T321" s="73"/>
      <c r="U321" s="73"/>
      <c r="V321" s="73"/>
      <c r="W321" s="73"/>
      <c r="X321" s="73"/>
      <c r="Y321" s="73"/>
    </row>
    <row r="322" spans="1:25">
      <c r="A322" s="73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P322" s="73"/>
      <c r="Q322" s="73"/>
      <c r="R322" s="73"/>
      <c r="S322" s="73"/>
      <c r="T322" s="73"/>
      <c r="U322" s="73"/>
      <c r="V322" s="73"/>
      <c r="W322" s="73"/>
      <c r="X322" s="73"/>
      <c r="Y322" s="73"/>
    </row>
    <row r="323" spans="1:25" ht="15" thickBot="1">
      <c r="A323" s="24"/>
      <c r="B323" s="24"/>
      <c r="C323" s="24"/>
      <c r="D323" s="73"/>
      <c r="E323" s="73"/>
      <c r="F323" s="24"/>
      <c r="G323" s="24"/>
      <c r="H323" s="24"/>
      <c r="I323" s="24"/>
      <c r="J323" s="24"/>
      <c r="K323" s="24"/>
      <c r="L323" s="24"/>
      <c r="M323" s="24"/>
      <c r="N323" s="24"/>
      <c r="P323" s="24"/>
      <c r="Q323" s="24"/>
      <c r="R323" s="24"/>
      <c r="S323" s="24"/>
      <c r="T323" s="24"/>
      <c r="U323" s="24"/>
      <c r="V323" s="73"/>
      <c r="W323" s="73"/>
      <c r="X323" s="73"/>
      <c r="Y323" s="73"/>
    </row>
    <row r="324" spans="1:25" s="6" customFormat="1">
      <c r="A324" s="7" t="s">
        <v>40</v>
      </c>
      <c r="B324" s="7"/>
      <c r="C324" s="7"/>
      <c r="D324" s="74"/>
      <c r="E324" s="7" t="s">
        <v>41</v>
      </c>
      <c r="F324" s="7"/>
      <c r="G324" s="13" t="s">
        <v>42</v>
      </c>
      <c r="H324" s="14" t="s">
        <v>7</v>
      </c>
      <c r="I324" s="10" t="s">
        <v>6</v>
      </c>
      <c r="J324" s="11" t="s">
        <v>7</v>
      </c>
      <c r="K324" s="75" t="s">
        <v>43</v>
      </c>
      <c r="L324" s="12" t="s">
        <v>9</v>
      </c>
      <c r="M324" s="13" t="s">
        <v>10</v>
      </c>
      <c r="N324" s="14" t="s">
        <v>7</v>
      </c>
      <c r="P324" s="7" t="s">
        <v>41</v>
      </c>
      <c r="Q324" s="7"/>
      <c r="R324" s="76"/>
      <c r="S324" s="13" t="s">
        <v>44</v>
      </c>
      <c r="T324" s="14" t="s">
        <v>7</v>
      </c>
      <c r="U324" s="13" t="s">
        <v>42</v>
      </c>
      <c r="V324" s="14" t="s">
        <v>7</v>
      </c>
      <c r="W324" s="10" t="s">
        <v>6</v>
      </c>
      <c r="X324" s="11" t="s">
        <v>7</v>
      </c>
      <c r="Y324" s="75" t="s">
        <v>43</v>
      </c>
    </row>
    <row r="325" spans="1:25" s="6" customFormat="1" ht="15" thickBot="1">
      <c r="A325" s="16"/>
      <c r="B325" s="16"/>
      <c r="C325" s="16"/>
      <c r="D325" s="74"/>
      <c r="E325" s="16"/>
      <c r="F325" s="16"/>
      <c r="G325" s="21"/>
      <c r="H325" s="22"/>
      <c r="I325" s="18" t="s">
        <v>15</v>
      </c>
      <c r="J325" s="18"/>
      <c r="K325" s="77"/>
      <c r="L325" s="19" t="s">
        <v>45</v>
      </c>
      <c r="M325" s="17"/>
      <c r="N325" s="17"/>
      <c r="P325" s="16"/>
      <c r="Q325" s="16"/>
      <c r="R325" s="19"/>
      <c r="S325" s="21"/>
      <c r="T325" s="22"/>
      <c r="U325" s="21"/>
      <c r="V325" s="22"/>
      <c r="W325" s="18" t="s">
        <v>15</v>
      </c>
      <c r="X325" s="18"/>
      <c r="Y325" s="77"/>
    </row>
    <row r="326" spans="1:25" s="6" customFormat="1">
      <c r="A326" s="24"/>
      <c r="B326" s="24"/>
      <c r="C326" s="24"/>
      <c r="D326" s="73"/>
      <c r="E326" s="24"/>
      <c r="F326" s="24"/>
      <c r="G326" s="24"/>
      <c r="H326" s="24"/>
      <c r="I326" s="25"/>
      <c r="J326" s="26"/>
      <c r="K326" s="26"/>
      <c r="L326" s="24"/>
      <c r="M326" s="24"/>
      <c r="N326" s="24"/>
      <c r="P326" s="73"/>
      <c r="Q326" s="73"/>
      <c r="R326" s="73"/>
      <c r="S326" s="24"/>
      <c r="T326" s="24"/>
      <c r="U326" s="24"/>
      <c r="V326" s="24"/>
      <c r="W326" s="73"/>
      <c r="X326" s="73"/>
      <c r="Y326" s="73"/>
    </row>
    <row r="327" spans="1:25" s="6" customFormat="1">
      <c r="A327" s="78" t="s">
        <v>208</v>
      </c>
      <c r="B327" s="78"/>
      <c r="C327" s="78"/>
      <c r="D327" s="73"/>
      <c r="E327" s="79" t="s">
        <v>47</v>
      </c>
      <c r="F327" s="79"/>
      <c r="G327" s="80">
        <v>1.7250821679134662</v>
      </c>
      <c r="H327" s="81">
        <v>9.4939266041812725E-3</v>
      </c>
      <c r="I327" s="82">
        <v>5.844907696218657</v>
      </c>
      <c r="J327" s="83">
        <v>5.0148056064254709E-2</v>
      </c>
      <c r="K327" s="84">
        <v>0.51328812371098642</v>
      </c>
      <c r="L327" s="85">
        <v>71.448444684354271</v>
      </c>
      <c r="M327" s="86">
        <v>8.1802951330612501</v>
      </c>
      <c r="N327" s="87">
        <v>1.7330986836876592</v>
      </c>
      <c r="P327" s="79" t="s">
        <v>48</v>
      </c>
      <c r="Q327" s="79"/>
      <c r="R327" s="70"/>
      <c r="S327" s="82">
        <v>310.38843675611821</v>
      </c>
      <c r="T327" s="83">
        <v>16.413994174190229</v>
      </c>
      <c r="U327" s="80">
        <v>1.7016507370999339</v>
      </c>
      <c r="V327" s="81">
        <v>3.3873179217234976E-2</v>
      </c>
      <c r="W327" s="82">
        <v>5.7656424453377184</v>
      </c>
      <c r="X327" s="83">
        <v>0.12072500075117513</v>
      </c>
      <c r="Y327" s="84">
        <v>0.30234022387754084</v>
      </c>
    </row>
    <row r="328" spans="1:25" s="6" customFormat="1">
      <c r="A328" s="78" t="s">
        <v>209</v>
      </c>
      <c r="B328" s="78"/>
      <c r="C328" s="78"/>
      <c r="D328" s="73"/>
      <c r="E328" s="79"/>
      <c r="F328" s="79"/>
      <c r="G328" s="88"/>
      <c r="H328" s="89">
        <v>5.5034634180147106E-3</v>
      </c>
      <c r="I328" s="88"/>
      <c r="J328" s="89">
        <v>8.5797858016984294E-3</v>
      </c>
      <c r="K328" s="90">
        <v>0.86612958494047598</v>
      </c>
      <c r="L328" s="91">
        <v>10</v>
      </c>
      <c r="M328" s="92"/>
      <c r="N328" s="92"/>
      <c r="P328" s="79"/>
      <c r="Q328" s="79"/>
      <c r="R328" s="70"/>
      <c r="S328" s="88"/>
      <c r="T328" s="89">
        <v>5.2882105872672093E-2</v>
      </c>
      <c r="U328" s="88"/>
      <c r="V328" s="89">
        <v>1.9906070310858205E-2</v>
      </c>
      <c r="W328" s="88"/>
      <c r="X328" s="89">
        <v>2.0938690162584952E-2</v>
      </c>
      <c r="Y328" s="90">
        <v>0.96541332822304415</v>
      </c>
    </row>
    <row r="329" spans="1:25" s="6" customFormat="1">
      <c r="A329" s="78" t="s">
        <v>50</v>
      </c>
      <c r="B329" s="78"/>
      <c r="C329" s="78"/>
      <c r="D329" s="73"/>
      <c r="E329" s="93" t="s">
        <v>51</v>
      </c>
      <c r="F329" s="88"/>
      <c r="G329" s="88"/>
      <c r="H329" s="88"/>
      <c r="I329" s="88"/>
      <c r="J329" s="83">
        <v>0.13184541248924861</v>
      </c>
      <c r="K329" s="84">
        <v>1.9428090415820634</v>
      </c>
      <c r="L329" s="78" t="s">
        <v>52</v>
      </c>
      <c r="M329" s="78"/>
      <c r="N329" s="78"/>
      <c r="P329" s="93" t="s">
        <v>51</v>
      </c>
      <c r="Q329" s="88"/>
      <c r="R329" s="88"/>
      <c r="S329" s="88"/>
      <c r="T329" s="88"/>
      <c r="U329" s="88"/>
      <c r="V329" s="88"/>
      <c r="W329" s="88"/>
      <c r="X329" s="83">
        <v>0.17041965995649971</v>
      </c>
      <c r="Y329" s="69"/>
    </row>
    <row r="330" spans="1:25" s="6" customFormat="1">
      <c r="A330" s="78" t="s">
        <v>53</v>
      </c>
      <c r="B330" s="78"/>
      <c r="C330" s="78"/>
      <c r="D330" s="73"/>
      <c r="E330" s="93" t="s">
        <v>54</v>
      </c>
      <c r="F330" s="88"/>
      <c r="G330" s="88"/>
      <c r="H330" s="88"/>
      <c r="I330" s="88"/>
      <c r="J330" s="83">
        <v>3.211592947212278E-2</v>
      </c>
      <c r="K330" s="94">
        <v>1</v>
      </c>
      <c r="L330" s="78" t="s">
        <v>55</v>
      </c>
      <c r="M330" s="78"/>
      <c r="N330" s="78"/>
      <c r="P330" s="93" t="s">
        <v>54</v>
      </c>
      <c r="Q330" s="88"/>
      <c r="R330" s="88"/>
      <c r="S330" s="88"/>
      <c r="T330" s="88"/>
      <c r="U330" s="88"/>
      <c r="V330" s="88"/>
      <c r="W330" s="88"/>
      <c r="X330" s="83">
        <v>0.11459070550589594</v>
      </c>
      <c r="Y330" s="69"/>
    </row>
    <row r="331" spans="1:25" s="6" customFormat="1">
      <c r="A331" s="78" t="s">
        <v>210</v>
      </c>
      <c r="B331" s="78"/>
      <c r="C331" s="78"/>
      <c r="D331" s="73"/>
      <c r="E331" s="95"/>
      <c r="F331" s="95"/>
      <c r="G331" s="95"/>
      <c r="H331" s="95"/>
      <c r="I331" s="69"/>
      <c r="J331" s="70"/>
      <c r="K331" s="70"/>
      <c r="L331" s="72"/>
      <c r="M331" s="72"/>
      <c r="N331" s="72"/>
      <c r="P331" s="96"/>
      <c r="Q331" s="96"/>
      <c r="R331" s="96"/>
      <c r="S331" s="96"/>
      <c r="T331" s="96"/>
      <c r="U331" s="96"/>
      <c r="V331" s="96"/>
      <c r="W331" s="96"/>
      <c r="X331" s="96"/>
      <c r="Y331" s="96"/>
    </row>
    <row r="332" spans="1:25" s="6" customFormat="1">
      <c r="A332" s="78" t="s">
        <v>57</v>
      </c>
      <c r="B332" s="78"/>
      <c r="C332" s="78"/>
      <c r="D332" s="73"/>
      <c r="E332" s="79" t="s">
        <v>58</v>
      </c>
      <c r="F332" s="79"/>
      <c r="G332" s="80">
        <v>1.7252669100974953</v>
      </c>
      <c r="H332" s="81">
        <v>8.7058134578438928E-3</v>
      </c>
      <c r="I332" s="82">
        <v>5.8455326395309166</v>
      </c>
      <c r="J332" s="83">
        <v>4.848719391578922E-2</v>
      </c>
      <c r="K332" s="97"/>
      <c r="L332" s="98">
        <v>15</v>
      </c>
      <c r="M332" s="86">
        <v>10.67550829179847</v>
      </c>
      <c r="N332" s="87">
        <v>8.6764360985145436E-2</v>
      </c>
      <c r="P332" s="72"/>
      <c r="Q332" s="72"/>
      <c r="R332" s="72"/>
      <c r="S332" s="72"/>
      <c r="T332" s="72"/>
      <c r="U332" s="72"/>
      <c r="V332" s="72"/>
      <c r="W332" s="72"/>
      <c r="X332" s="72"/>
      <c r="Y332" s="72"/>
    </row>
    <row r="333" spans="1:25" s="6" customFormat="1">
      <c r="A333" s="78" t="s">
        <v>59</v>
      </c>
      <c r="B333" s="78"/>
      <c r="C333" s="78"/>
      <c r="D333" s="73"/>
      <c r="E333" s="79"/>
      <c r="F333" s="79"/>
      <c r="G333" s="88"/>
      <c r="H333" s="89">
        <v>5.0460676008397595E-3</v>
      </c>
      <c r="I333" s="88"/>
      <c r="J333" s="89">
        <v>8.2947435085539353E-3</v>
      </c>
      <c r="K333" s="97"/>
      <c r="L333" s="97"/>
      <c r="M333" s="92"/>
      <c r="N333" s="92"/>
      <c r="P333" s="79" t="s">
        <v>60</v>
      </c>
      <c r="Q333" s="79"/>
      <c r="R333" s="72"/>
      <c r="S333" s="69" t="s">
        <v>52</v>
      </c>
      <c r="T333" s="99">
        <v>2</v>
      </c>
      <c r="U333" s="69"/>
      <c r="V333" s="69" t="s">
        <v>61</v>
      </c>
      <c r="W333" s="100">
        <v>9.9727567629770419E-5</v>
      </c>
      <c r="X333" s="88"/>
      <c r="Y333" s="88"/>
    </row>
    <row r="334" spans="1:25" s="6" customFormat="1">
      <c r="A334" s="78" t="s">
        <v>211</v>
      </c>
      <c r="B334" s="78"/>
      <c r="C334" s="78"/>
      <c r="D334" s="73"/>
      <c r="E334" s="93" t="s">
        <v>51</v>
      </c>
      <c r="F334" s="88"/>
      <c r="G334" s="88"/>
      <c r="H334" s="88"/>
      <c r="I334" s="88"/>
      <c r="J334" s="83">
        <v>0.13123478556786372</v>
      </c>
      <c r="K334" s="70"/>
      <c r="L334" s="72"/>
      <c r="M334" s="72"/>
      <c r="N334" s="72"/>
      <c r="P334" s="79"/>
      <c r="Q334" s="79"/>
      <c r="R334" s="72"/>
      <c r="S334" s="69" t="s">
        <v>55</v>
      </c>
      <c r="T334" s="101">
        <v>1</v>
      </c>
      <c r="U334" s="69"/>
      <c r="V334" s="69" t="s">
        <v>63</v>
      </c>
      <c r="W334" s="102">
        <v>3</v>
      </c>
      <c r="X334" s="88"/>
      <c r="Y334" s="88"/>
    </row>
    <row r="335" spans="1:25" s="6" customFormat="1">
      <c r="A335" s="78" t="s">
        <v>212</v>
      </c>
      <c r="B335" s="78"/>
      <c r="C335" s="78"/>
      <c r="D335" s="73"/>
      <c r="E335" s="93" t="s">
        <v>54</v>
      </c>
      <c r="F335" s="88"/>
      <c r="G335" s="88"/>
      <c r="H335" s="88"/>
      <c r="I335" s="88"/>
      <c r="J335" s="83">
        <v>2.9449900678829733E-2</v>
      </c>
      <c r="K335" s="70"/>
      <c r="L335" s="72"/>
      <c r="M335" s="72"/>
      <c r="N335" s="72"/>
      <c r="P335" s="103"/>
      <c r="Q335" s="103"/>
      <c r="R335" s="72"/>
      <c r="S335" s="69" t="s">
        <v>65</v>
      </c>
      <c r="T335" s="104">
        <v>10</v>
      </c>
      <c r="U335" s="69"/>
      <c r="V335" s="69" t="s">
        <v>66</v>
      </c>
      <c r="W335" s="105" t="s">
        <v>67</v>
      </c>
      <c r="X335" s="88"/>
      <c r="Y335" s="88"/>
    </row>
    <row r="336" spans="1:25" s="6" customFormat="1" ht="15" thickBot="1">
      <c r="A336" s="62"/>
      <c r="B336" s="62"/>
      <c r="C336" s="62"/>
      <c r="D336" s="73"/>
      <c r="E336" s="62"/>
      <c r="F336" s="62"/>
      <c r="G336" s="62"/>
      <c r="H336" s="62"/>
      <c r="I336" s="63"/>
      <c r="J336" s="64"/>
      <c r="K336" s="64"/>
      <c r="L336" s="62"/>
      <c r="M336" s="62"/>
      <c r="N336" s="62"/>
      <c r="P336" s="103"/>
      <c r="Q336" s="103"/>
      <c r="R336" s="72"/>
      <c r="S336" s="69" t="s">
        <v>68</v>
      </c>
      <c r="T336" s="106">
        <v>0.21350244835690529</v>
      </c>
      <c r="U336" s="69"/>
      <c r="V336" s="69"/>
      <c r="W336" s="88"/>
      <c r="X336" s="88"/>
      <c r="Y336" s="88"/>
    </row>
    <row r="337" spans="1:51" s="6" customFormat="1" ht="15" thickBot="1">
      <c r="P337" s="62"/>
      <c r="Q337" s="62"/>
      <c r="R337" s="62"/>
      <c r="S337" s="62"/>
      <c r="T337" s="62"/>
      <c r="U337" s="62"/>
      <c r="V337" s="62"/>
      <c r="W337" s="62"/>
      <c r="X337" s="62"/>
      <c r="Y337" s="62"/>
    </row>
    <row r="338" spans="1:51" s="6" customFormat="1" ht="15" thickBot="1"/>
    <row r="339" spans="1:51" s="6" customFormat="1" ht="14.5" customHeight="1">
      <c r="A339" s="7" t="s">
        <v>0</v>
      </c>
      <c r="B339" s="7"/>
      <c r="C339" s="8"/>
      <c r="D339" s="9" t="s">
        <v>188</v>
      </c>
      <c r="E339" s="9" t="s">
        <v>189</v>
      </c>
      <c r="F339" s="9" t="s">
        <v>190</v>
      </c>
      <c r="G339" s="9" t="s">
        <v>191</v>
      </c>
      <c r="H339" s="9" t="s">
        <v>192</v>
      </c>
      <c r="I339" s="10" t="s">
        <v>6</v>
      </c>
      <c r="J339" s="11" t="s">
        <v>7</v>
      </c>
      <c r="K339" s="12" t="s">
        <v>8</v>
      </c>
      <c r="L339" s="12" t="s">
        <v>9</v>
      </c>
      <c r="M339" s="13" t="s">
        <v>10</v>
      </c>
      <c r="N339" s="14" t="s">
        <v>7</v>
      </c>
      <c r="P339" s="7" t="s">
        <v>11</v>
      </c>
      <c r="Q339" s="7"/>
      <c r="R339" s="8"/>
      <c r="S339" s="13" t="s">
        <v>12</v>
      </c>
      <c r="T339" s="14" t="s">
        <v>7</v>
      </c>
      <c r="U339" s="13" t="s">
        <v>13</v>
      </c>
      <c r="V339" s="14" t="s">
        <v>7</v>
      </c>
      <c r="W339" s="15"/>
      <c r="X339" s="15"/>
      <c r="Y339" s="8" t="s">
        <v>14</v>
      </c>
    </row>
    <row r="340" spans="1:51" s="6" customFormat="1" ht="15" thickBot="1">
      <c r="A340" s="16"/>
      <c r="B340" s="16"/>
      <c r="C340" s="17"/>
      <c r="D340" s="17"/>
      <c r="E340" s="17"/>
      <c r="F340" s="17"/>
      <c r="G340" s="17"/>
      <c r="H340" s="17"/>
      <c r="I340" s="18" t="s">
        <v>15</v>
      </c>
      <c r="J340" s="18"/>
      <c r="K340" s="19" t="s">
        <v>16</v>
      </c>
      <c r="L340" s="19" t="s">
        <v>16</v>
      </c>
      <c r="M340" s="17"/>
      <c r="N340" s="17"/>
      <c r="P340" s="16"/>
      <c r="Q340" s="16"/>
      <c r="R340" s="20"/>
      <c r="S340" s="21"/>
      <c r="T340" s="22"/>
      <c r="U340" s="21"/>
      <c r="V340" s="22"/>
      <c r="W340" s="23"/>
      <c r="X340" s="23"/>
      <c r="Y340" s="20"/>
    </row>
    <row r="341" spans="1:51">
      <c r="A341" s="24"/>
      <c r="B341" s="24"/>
      <c r="C341" s="24"/>
      <c r="D341" s="24"/>
      <c r="E341" s="24"/>
      <c r="F341" s="24"/>
      <c r="G341" s="24"/>
      <c r="H341" s="24"/>
      <c r="I341" s="25"/>
      <c r="J341" s="26"/>
      <c r="K341" s="24"/>
      <c r="L341" s="24"/>
      <c r="M341" s="24"/>
      <c r="N341" s="24"/>
      <c r="P341" s="24"/>
      <c r="Q341" s="24"/>
      <c r="R341" s="24"/>
      <c r="S341" s="24"/>
      <c r="T341" s="24"/>
      <c r="U341" s="24"/>
      <c r="V341" s="26"/>
      <c r="W341" s="26"/>
      <c r="X341" s="24"/>
      <c r="Y341" s="24"/>
    </row>
    <row r="342" spans="1:51">
      <c r="A342" s="27" t="s">
        <v>213</v>
      </c>
      <c r="B342" s="28" t="s">
        <v>18</v>
      </c>
      <c r="C342" s="29" t="s">
        <v>19</v>
      </c>
      <c r="D342" s="30">
        <v>7.9084329930924527E-2</v>
      </c>
      <c r="E342" s="30">
        <v>0.6508942781045356</v>
      </c>
      <c r="F342" s="30">
        <v>7.4827922034908416E-3</v>
      </c>
      <c r="G342" s="107">
        <v>30.358167555528492</v>
      </c>
      <c r="H342" s="107">
        <v>54.223834231725419</v>
      </c>
      <c r="I342" s="128">
        <v>6.0279542038234908</v>
      </c>
      <c r="J342" s="129">
        <v>5.9256202758918665E-2</v>
      </c>
      <c r="K342" s="35">
        <v>69.641519710172616</v>
      </c>
      <c r="L342" s="35">
        <v>7.8553086080760375</v>
      </c>
      <c r="M342" s="36">
        <v>20.055502848929233</v>
      </c>
      <c r="N342" s="37">
        <v>0.32129580658885981</v>
      </c>
      <c r="P342" s="27" t="s">
        <v>213</v>
      </c>
      <c r="Q342" s="28">
        <v>12</v>
      </c>
      <c r="R342" s="29">
        <v>4</v>
      </c>
      <c r="S342" s="38">
        <v>0.39003108312585127</v>
      </c>
      <c r="T342" s="39">
        <v>1.4359604286756805E-3</v>
      </c>
      <c r="U342" s="40">
        <v>1.0160477177952546E-3</v>
      </c>
      <c r="V342" s="41">
        <v>2.0862628671849138E-5</v>
      </c>
      <c r="W342" s="42"/>
      <c r="X342" s="43"/>
      <c r="Y342" s="44">
        <v>4.0032243705616442E-2</v>
      </c>
    </row>
    <row r="343" spans="1:51">
      <c r="A343" s="27" t="s">
        <v>214</v>
      </c>
      <c r="B343" s="28" t="s">
        <v>18</v>
      </c>
      <c r="C343" s="29" t="s">
        <v>19</v>
      </c>
      <c r="D343" s="30">
        <v>0.11443056309712404</v>
      </c>
      <c r="E343" s="30">
        <v>0.61884361559154799</v>
      </c>
      <c r="F343" s="30">
        <v>1.5566187785863777E-2</v>
      </c>
      <c r="G343" s="107">
        <v>29.033111278877108</v>
      </c>
      <c r="H343" s="107">
        <v>51.9358764060228</v>
      </c>
      <c r="I343" s="128">
        <v>6.0370959013290886</v>
      </c>
      <c r="J343" s="129">
        <v>7.6094158105998094E-2</v>
      </c>
      <c r="K343" s="35">
        <v>60.302740688783828</v>
      </c>
      <c r="L343" s="35">
        <v>7.5124445021603528</v>
      </c>
      <c r="M343" s="36">
        <v>20.173493812299519</v>
      </c>
      <c r="N343" s="37">
        <v>0.4420206550784026</v>
      </c>
      <c r="P343" s="27" t="s">
        <v>214</v>
      </c>
      <c r="Q343" s="28">
        <v>12</v>
      </c>
      <c r="R343" s="29">
        <v>4</v>
      </c>
      <c r="S343" s="38">
        <v>0.33720118247629915</v>
      </c>
      <c r="T343" s="39">
        <v>1.4668594872480711E-3</v>
      </c>
      <c r="U343" s="40">
        <v>1.329038449139694E-3</v>
      </c>
      <c r="V343" s="41">
        <v>2.3093930632658861E-5</v>
      </c>
      <c r="W343" s="42"/>
      <c r="X343" s="43"/>
      <c r="Y343" s="44">
        <v>7.987883871612203E-2</v>
      </c>
    </row>
    <row r="344" spans="1:51">
      <c r="A344" s="45" t="s">
        <v>215</v>
      </c>
      <c r="B344" s="46" t="s">
        <v>18</v>
      </c>
      <c r="C344" s="29"/>
      <c r="D344" s="47">
        <v>0.10151093119694987</v>
      </c>
      <c r="E344" s="47">
        <v>0.2733482843838797</v>
      </c>
      <c r="F344" s="47">
        <v>3.6293708355817213E-3</v>
      </c>
      <c r="G344" s="108">
        <v>11.931848271998472</v>
      </c>
      <c r="H344" s="108">
        <v>20.65201499232473</v>
      </c>
      <c r="I344" s="130">
        <v>5.8416038759958493</v>
      </c>
      <c r="J344" s="131">
        <v>0.16382814063156598</v>
      </c>
      <c r="K344" s="52">
        <v>40.518474017782303</v>
      </c>
      <c r="L344" s="52">
        <v>3.0874179171007974</v>
      </c>
      <c r="M344" s="53">
        <v>18.76980778761353</v>
      </c>
      <c r="N344" s="54">
        <v>0.80682254350551397</v>
      </c>
      <c r="P344" s="45" t="s">
        <v>215</v>
      </c>
      <c r="Q344" s="46">
        <v>12</v>
      </c>
      <c r="R344" s="29"/>
      <c r="S344" s="55">
        <v>0.23414549932076736</v>
      </c>
      <c r="T344" s="56">
        <v>1.0016595579840945E-3</v>
      </c>
      <c r="U344" s="57">
        <v>1.9920072003769217E-3</v>
      </c>
      <c r="V344" s="58">
        <v>3.6950302793360504E-5</v>
      </c>
      <c r="W344" s="59"/>
      <c r="X344" s="60"/>
      <c r="Y344" s="61">
        <v>8.768072142376733E-2</v>
      </c>
      <c r="AA344" s="119"/>
      <c r="AB344" s="120"/>
      <c r="AC344" s="110"/>
      <c r="AD344" s="111"/>
      <c r="AE344" s="111"/>
      <c r="AF344" s="111"/>
      <c r="AG344" s="113"/>
      <c r="AH344" s="113"/>
      <c r="AI344" s="114"/>
      <c r="AJ344" s="115"/>
      <c r="AK344" s="116"/>
      <c r="AL344" s="116"/>
      <c r="AM344" s="117"/>
      <c r="AN344" s="118"/>
      <c r="AP344" s="119"/>
      <c r="AQ344" s="120"/>
      <c r="AR344" s="110"/>
      <c r="AS344" s="121"/>
      <c r="AT344" s="122"/>
      <c r="AU344" s="123"/>
      <c r="AV344" s="124"/>
      <c r="AW344" s="125"/>
      <c r="AX344" s="126"/>
      <c r="AY344" s="127"/>
    </row>
    <row r="345" spans="1:51">
      <c r="A345" s="27" t="s">
        <v>216</v>
      </c>
      <c r="B345" s="28" t="s">
        <v>18</v>
      </c>
      <c r="C345" s="29" t="s">
        <v>19</v>
      </c>
      <c r="D345" s="30">
        <v>3.5011175850516052E-2</v>
      </c>
      <c r="E345" s="30">
        <v>0.53433232275714837</v>
      </c>
      <c r="F345" s="30">
        <v>9.9997590536702215E-3</v>
      </c>
      <c r="G345" s="107">
        <v>24.364019672080708</v>
      </c>
      <c r="H345" s="107">
        <v>42.891637081151934</v>
      </c>
      <c r="I345" s="128">
        <v>5.9414059758011639</v>
      </c>
      <c r="J345" s="129">
        <v>5.5023661967195221E-2</v>
      </c>
      <c r="K345" s="35">
        <v>80.37330399060528</v>
      </c>
      <c r="L345" s="35">
        <v>6.3042966314538385</v>
      </c>
      <c r="M345" s="36">
        <v>19.606765327120662</v>
      </c>
      <c r="N345" s="37">
        <v>0.46366846957987079</v>
      </c>
      <c r="P345" s="27" t="s">
        <v>216</v>
      </c>
      <c r="Q345" s="28">
        <v>12</v>
      </c>
      <c r="R345" s="29">
        <v>4</v>
      </c>
      <c r="S345" s="38">
        <v>0.45672910968269487</v>
      </c>
      <c r="T345" s="39">
        <v>1.6912109461563567E-3</v>
      </c>
      <c r="U345" s="40">
        <v>6.5632122245716659E-4</v>
      </c>
      <c r="V345" s="41">
        <v>2.2558998599144215E-5</v>
      </c>
      <c r="W345" s="42"/>
      <c r="X345" s="43"/>
      <c r="Y345" s="44">
        <v>3.0785089086467435E-2</v>
      </c>
    </row>
    <row r="346" spans="1:51">
      <c r="A346" s="27" t="s">
        <v>217</v>
      </c>
      <c r="B346" s="28" t="s">
        <v>18</v>
      </c>
      <c r="C346" s="29" t="s">
        <v>19</v>
      </c>
      <c r="D346" s="30">
        <v>0.10970387839499057</v>
      </c>
      <c r="E346" s="30">
        <v>0.59785755248160055</v>
      </c>
      <c r="F346" s="30">
        <v>1.0006039489308565E-2</v>
      </c>
      <c r="G346" s="107">
        <v>30.651000710698305</v>
      </c>
      <c r="H346" s="107">
        <v>53.707407605780425</v>
      </c>
      <c r="I346" s="128">
        <v>5.9136874791556826</v>
      </c>
      <c r="J346" s="129">
        <v>6.7043448910195466E-2</v>
      </c>
      <c r="K346" s="35">
        <v>62.098851919816084</v>
      </c>
      <c r="L346" s="35">
        <v>7.9310804675049038</v>
      </c>
      <c r="M346" s="36">
        <v>22.045268560868255</v>
      </c>
      <c r="N346" s="37">
        <v>0.49677064723172859</v>
      </c>
      <c r="P346" s="27" t="s">
        <v>217</v>
      </c>
      <c r="Q346" s="28">
        <v>12</v>
      </c>
      <c r="R346" s="29">
        <v>4</v>
      </c>
      <c r="S346" s="38">
        <v>0.35450831457340604</v>
      </c>
      <c r="T346" s="39">
        <v>1.3324481713889416E-3</v>
      </c>
      <c r="U346" s="40">
        <v>1.2688309069922034E-3</v>
      </c>
      <c r="V346" s="41">
        <v>2.1738075847665277E-5</v>
      </c>
      <c r="W346" s="42"/>
      <c r="X346" s="43"/>
      <c r="Y346" s="44">
        <v>5.1500079793973003E-2</v>
      </c>
    </row>
    <row r="347" spans="1:51">
      <c r="A347" s="27" t="s">
        <v>218</v>
      </c>
      <c r="B347" s="28" t="s">
        <v>18</v>
      </c>
      <c r="C347" s="29" t="s">
        <v>19</v>
      </c>
      <c r="D347" s="30">
        <v>4.187876028678808E-2</v>
      </c>
      <c r="E347" s="30">
        <v>0.65337789637404997</v>
      </c>
      <c r="F347" s="30">
        <v>9.9817378545261574E-3</v>
      </c>
      <c r="G347" s="107">
        <v>28.977207825763806</v>
      </c>
      <c r="H347" s="107">
        <v>51.109977030046387</v>
      </c>
      <c r="I347" s="128">
        <v>5.9526912595778052</v>
      </c>
      <c r="J347" s="129">
        <v>4.9049893490745268E-2</v>
      </c>
      <c r="K347" s="35">
        <v>80.313335209144839</v>
      </c>
      <c r="L347" s="35">
        <v>7.497979239207349</v>
      </c>
      <c r="M347" s="36">
        <v>19.070432951936198</v>
      </c>
      <c r="N347" s="37">
        <v>0.42644120299876714</v>
      </c>
      <c r="P347" s="27" t="s">
        <v>218</v>
      </c>
      <c r="Q347" s="28">
        <v>12</v>
      </c>
      <c r="R347" s="29">
        <v>4</v>
      </c>
      <c r="S347" s="38">
        <v>0.45552121901932036</v>
      </c>
      <c r="T347" s="39">
        <v>1.9202234581022497E-3</v>
      </c>
      <c r="U347" s="40">
        <v>6.5833340643312206E-4</v>
      </c>
      <c r="V347" s="41">
        <v>1.8595403924427374E-5</v>
      </c>
      <c r="W347" s="42"/>
      <c r="X347" s="43"/>
      <c r="Y347" s="44">
        <v>4.0177513854095903E-2</v>
      </c>
    </row>
    <row r="348" spans="1:51">
      <c r="A348" s="27" t="s">
        <v>219</v>
      </c>
      <c r="B348" s="28" t="s">
        <v>18</v>
      </c>
      <c r="C348" s="29" t="s">
        <v>19</v>
      </c>
      <c r="D348" s="30">
        <v>3.9934016391942981E-2</v>
      </c>
      <c r="E348" s="30">
        <v>0.51526697209196559</v>
      </c>
      <c r="F348" s="30">
        <v>7.2801068018070285E-3</v>
      </c>
      <c r="G348" s="107">
        <v>21.307519582196829</v>
      </c>
      <c r="H348" s="107">
        <v>37.868598999180826</v>
      </c>
      <c r="I348" s="128">
        <v>5.9979822146221036</v>
      </c>
      <c r="J348" s="129">
        <v>6.1582547726136319E-2</v>
      </c>
      <c r="K348" s="35">
        <v>76.026671984797261</v>
      </c>
      <c r="L348" s="35">
        <v>5.5134138674420283</v>
      </c>
      <c r="M348" s="36">
        <v>17.781526697017458</v>
      </c>
      <c r="N348" s="37">
        <v>0.45700198520513935</v>
      </c>
      <c r="P348" s="27" t="s">
        <v>219</v>
      </c>
      <c r="Q348" s="28">
        <v>12</v>
      </c>
      <c r="R348" s="29">
        <v>4</v>
      </c>
      <c r="S348" s="38">
        <v>0.42793660817727214</v>
      </c>
      <c r="T348" s="39">
        <v>1.7848624165422856E-3</v>
      </c>
      <c r="U348" s="40">
        <v>8.0202800986475733E-4</v>
      </c>
      <c r="V348" s="41">
        <v>2.3385124620782793E-5</v>
      </c>
      <c r="W348" s="42"/>
      <c r="X348" s="43"/>
      <c r="Y348" s="44">
        <v>4.7835507398609131E-2</v>
      </c>
    </row>
    <row r="349" spans="1:51">
      <c r="A349" s="27" t="s">
        <v>220</v>
      </c>
      <c r="B349" s="28" t="s">
        <v>18</v>
      </c>
      <c r="C349" s="29" t="s">
        <v>19</v>
      </c>
      <c r="D349" s="30">
        <v>6.3170995677634081E-2</v>
      </c>
      <c r="E349" s="30">
        <v>0.70980365106196663</v>
      </c>
      <c r="F349" s="30">
        <v>1.2028755888658892E-2</v>
      </c>
      <c r="G349" s="107">
        <v>32.056584422066337</v>
      </c>
      <c r="H349" s="107">
        <v>56.894986067882598</v>
      </c>
      <c r="I349" s="128">
        <v>5.9898582432520664</v>
      </c>
      <c r="J349" s="129">
        <v>5.8334573150817998E-2</v>
      </c>
      <c r="K349" s="35">
        <v>75.076297789671173</v>
      </c>
      <c r="L349" s="35">
        <v>8.294781399291546</v>
      </c>
      <c r="M349" s="36">
        <v>19.419921665470749</v>
      </c>
      <c r="N349" s="37">
        <v>0.34372548920200496</v>
      </c>
      <c r="P349" s="27" t="s">
        <v>220</v>
      </c>
      <c r="Q349" s="28">
        <v>12</v>
      </c>
      <c r="R349" s="29">
        <v>4</v>
      </c>
      <c r="S349" s="38">
        <v>0.4231595225388885</v>
      </c>
      <c r="T349" s="39">
        <v>1.6529029185305556E-3</v>
      </c>
      <c r="U349" s="40">
        <v>8.3388198871409103E-4</v>
      </c>
      <c r="V349" s="41">
        <v>2.2060465456224665E-5</v>
      </c>
      <c r="W349" s="42"/>
      <c r="X349" s="43"/>
      <c r="Y349" s="44">
        <v>3.6722548695614372E-2</v>
      </c>
    </row>
    <row r="350" spans="1:51">
      <c r="A350" s="27" t="s">
        <v>221</v>
      </c>
      <c r="B350" s="28" t="s">
        <v>18</v>
      </c>
      <c r="C350" s="29" t="s">
        <v>19</v>
      </c>
      <c r="D350" s="30">
        <v>0.13425891031000775</v>
      </c>
      <c r="E350" s="30">
        <v>0.44853106329974629</v>
      </c>
      <c r="F350" s="30">
        <v>1.1554729784114778E-2</v>
      </c>
      <c r="G350" s="107">
        <v>20.643111491817834</v>
      </c>
      <c r="H350" s="107">
        <v>36.246984561961121</v>
      </c>
      <c r="I350" s="128">
        <v>5.9260334284225529</v>
      </c>
      <c r="J350" s="129">
        <v>0.10933290046711015</v>
      </c>
      <c r="K350" s="35">
        <v>47.475340317058532</v>
      </c>
      <c r="L350" s="35">
        <v>5.3414953686695616</v>
      </c>
      <c r="M350" s="36">
        <v>19.790241229177962</v>
      </c>
      <c r="N350" s="37">
        <v>0.53241352393427821</v>
      </c>
      <c r="P350" s="27" t="s">
        <v>221</v>
      </c>
      <c r="Q350" s="28">
        <v>12</v>
      </c>
      <c r="R350" s="29">
        <v>4</v>
      </c>
      <c r="S350" s="38">
        <v>0.27044089093676521</v>
      </c>
      <c r="T350" s="39">
        <v>1.0097947474820704E-3</v>
      </c>
      <c r="U350" s="40">
        <v>1.7588966341062168E-3</v>
      </c>
      <c r="V350" s="41">
        <v>2.8247744718899845E-5</v>
      </c>
      <c r="W350" s="42"/>
      <c r="X350" s="43"/>
      <c r="Y350" s="44">
        <v>5.1540280515057428E-2</v>
      </c>
    </row>
    <row r="351" spans="1:51">
      <c r="A351" s="27" t="s">
        <v>222</v>
      </c>
      <c r="B351" s="28" t="s">
        <v>18</v>
      </c>
      <c r="C351" s="29" t="s">
        <v>19</v>
      </c>
      <c r="D351" s="30">
        <v>4.6627868840357252E-2</v>
      </c>
      <c r="E351" s="30">
        <v>0.81087532995645684</v>
      </c>
      <c r="F351" s="30">
        <v>1.6971055574784712E-2</v>
      </c>
      <c r="G351" s="107">
        <v>36.22180879886033</v>
      </c>
      <c r="H351" s="107">
        <v>64.45121232345592</v>
      </c>
      <c r="I351" s="128">
        <v>6.0050820546665813</v>
      </c>
      <c r="J351" s="129">
        <v>4.8218518471245468E-2</v>
      </c>
      <c r="K351" s="35">
        <v>82.204425680911029</v>
      </c>
      <c r="L351" s="35">
        <v>9.3725514208763823</v>
      </c>
      <c r="M351" s="36">
        <v>19.20810414141755</v>
      </c>
      <c r="N351" s="37">
        <v>0.31772066805682631</v>
      </c>
      <c r="P351" s="27" t="s">
        <v>222</v>
      </c>
      <c r="Q351" s="28">
        <v>12</v>
      </c>
      <c r="R351" s="29">
        <v>4</v>
      </c>
      <c r="S351" s="38">
        <v>0.46217540189751655</v>
      </c>
      <c r="T351" s="39">
        <v>2.0588755768215822E-3</v>
      </c>
      <c r="U351" s="40">
        <v>5.949524536608689E-4</v>
      </c>
      <c r="V351" s="41">
        <v>1.7925972805840997E-5</v>
      </c>
      <c r="W351" s="42"/>
      <c r="X351" s="43"/>
      <c r="Y351" s="44">
        <v>3.9426912964223959E-2</v>
      </c>
    </row>
    <row r="352" spans="1:51">
      <c r="A352" s="27" t="s">
        <v>223</v>
      </c>
      <c r="B352" s="28" t="s">
        <v>18</v>
      </c>
      <c r="C352" s="29" t="s">
        <v>19</v>
      </c>
      <c r="D352" s="30">
        <v>3.4444995980564587E-2</v>
      </c>
      <c r="E352" s="30">
        <v>0.64525681285858594</v>
      </c>
      <c r="F352" s="30">
        <v>7.5638489952990591E-3</v>
      </c>
      <c r="G352" s="107">
        <v>28.404740950207817</v>
      </c>
      <c r="H352" s="107">
        <v>50.595719722825464</v>
      </c>
      <c r="I352" s="128">
        <v>6.011462977842883</v>
      </c>
      <c r="J352" s="129">
        <v>5.1294741574854551E-2</v>
      </c>
      <c r="K352" s="35">
        <v>83.074480616565964</v>
      </c>
      <c r="L352" s="35">
        <v>7.3498509318196241</v>
      </c>
      <c r="M352" s="36">
        <v>18.928957223216766</v>
      </c>
      <c r="N352" s="37">
        <v>0.35924085167586489</v>
      </c>
      <c r="P352" s="27" t="s">
        <v>223</v>
      </c>
      <c r="Q352" s="28">
        <v>12</v>
      </c>
      <c r="R352" s="29">
        <v>4</v>
      </c>
      <c r="S352" s="38">
        <v>0.46657226199332691</v>
      </c>
      <c r="T352" s="39">
        <v>2.0097196593957529E-3</v>
      </c>
      <c r="U352" s="40">
        <v>5.6578863779025216E-4</v>
      </c>
      <c r="V352" s="41">
        <v>1.9984784697203652E-5</v>
      </c>
      <c r="W352" s="42"/>
      <c r="X352" s="43"/>
      <c r="Y352" s="44">
        <v>4.4817131142477026E-2</v>
      </c>
    </row>
    <row r="353" spans="1:51">
      <c r="A353" s="45" t="s">
        <v>224</v>
      </c>
      <c r="B353" s="46" t="s">
        <v>18</v>
      </c>
      <c r="C353" s="29"/>
      <c r="D353" s="47">
        <v>5.6352199988066509E-2</v>
      </c>
      <c r="E353" s="47">
        <v>0.14938038982382518</v>
      </c>
      <c r="F353" s="47">
        <v>4.3341343245415723E-3</v>
      </c>
      <c r="G353" s="108">
        <v>8.3153086477685498</v>
      </c>
      <c r="H353" s="108">
        <v>14.445273806125778</v>
      </c>
      <c r="I353" s="130">
        <v>5.8630318699356696</v>
      </c>
      <c r="J353" s="131">
        <v>0.16671852393535114</v>
      </c>
      <c r="K353" s="52">
        <v>46.185064210876106</v>
      </c>
      <c r="L353" s="52">
        <v>2.1516224745827972</v>
      </c>
      <c r="M353" s="53">
        <v>23.936091763834686</v>
      </c>
      <c r="N353" s="54">
        <v>1.6274238747277807</v>
      </c>
      <c r="P353" s="45" t="s">
        <v>224</v>
      </c>
      <c r="Q353" s="46">
        <v>12</v>
      </c>
      <c r="R353" s="29"/>
      <c r="S353" s="55">
        <v>0.26592150259757535</v>
      </c>
      <c r="T353" s="56">
        <v>1.4804203550092265E-3</v>
      </c>
      <c r="U353" s="57">
        <v>1.8021293412274091E-3</v>
      </c>
      <c r="V353" s="58">
        <v>4.2728771070315184E-5</v>
      </c>
      <c r="W353" s="59"/>
      <c r="X353" s="60"/>
      <c r="Y353" s="61">
        <v>3.8059177631182037E-2</v>
      </c>
    </row>
    <row r="354" spans="1:51">
      <c r="A354" s="27" t="s">
        <v>225</v>
      </c>
      <c r="B354" s="28" t="s">
        <v>18</v>
      </c>
      <c r="C354" s="29" t="s">
        <v>19</v>
      </c>
      <c r="D354" s="30">
        <v>2.3476342819250158E-2</v>
      </c>
      <c r="E354" s="30">
        <v>0.56483421099633702</v>
      </c>
      <c r="F354" s="30">
        <v>7.4437491705916167E-3</v>
      </c>
      <c r="G354" s="107">
        <v>27.988323041593162</v>
      </c>
      <c r="H354" s="107">
        <v>49.446060430068904</v>
      </c>
      <c r="I354" s="128">
        <v>5.9623556548434253</v>
      </c>
      <c r="J354" s="129">
        <v>7.9843606825463251E-2</v>
      </c>
      <c r="K354" s="35">
        <v>87.547338718759178</v>
      </c>
      <c r="L354" s="35">
        <v>7.2421009770137381</v>
      </c>
      <c r="M354" s="36">
        <v>21.307099806606981</v>
      </c>
      <c r="N354" s="37">
        <v>0.54613516663803663</v>
      </c>
      <c r="P354" s="27" t="s">
        <v>225</v>
      </c>
      <c r="Q354" s="28">
        <v>12</v>
      </c>
      <c r="R354" s="29">
        <v>4</v>
      </c>
      <c r="S354" s="38">
        <v>0.49576202351100035</v>
      </c>
      <c r="T354" s="39">
        <v>3.8630437793546381E-3</v>
      </c>
      <c r="U354" s="40">
        <v>4.1584053476206054E-4</v>
      </c>
      <c r="V354" s="41">
        <v>3.013228235482262E-5</v>
      </c>
      <c r="W354" s="42"/>
      <c r="X354" s="43"/>
      <c r="Y354" s="44">
        <v>8.4977134944305144E-2</v>
      </c>
    </row>
    <row r="355" spans="1:51">
      <c r="A355" s="45" t="s">
        <v>226</v>
      </c>
      <c r="B355" s="46" t="s">
        <v>18</v>
      </c>
      <c r="C355" s="29"/>
      <c r="D355" s="47">
        <v>7.4506013954175984E-2</v>
      </c>
      <c r="E355" s="47">
        <v>0.61706277698081924</v>
      </c>
      <c r="F355" s="47">
        <v>1.2907608067769151E-2</v>
      </c>
      <c r="G355" s="108">
        <v>29.809226588496649</v>
      </c>
      <c r="H355" s="108">
        <v>55.317107538975115</v>
      </c>
      <c r="I355" s="130">
        <v>6.2623337152873448</v>
      </c>
      <c r="J355" s="131">
        <v>5.7128378782188884E-2</v>
      </c>
      <c r="K355" s="52">
        <v>71.296638458351921</v>
      </c>
      <c r="L355" s="52">
        <v>7.7132677323952663</v>
      </c>
      <c r="M355" s="53">
        <v>20.772550073056816</v>
      </c>
      <c r="N355" s="54">
        <v>0.56060955206415164</v>
      </c>
      <c r="P355" s="45" t="s">
        <v>226</v>
      </c>
      <c r="Q355" s="46">
        <v>12</v>
      </c>
      <c r="R355" s="29"/>
      <c r="S355" s="55">
        <v>0.38432958737162792</v>
      </c>
      <c r="T355" s="56">
        <v>1.4589334049673079E-3</v>
      </c>
      <c r="U355" s="57">
        <v>9.6060411076761621E-4</v>
      </c>
      <c r="V355" s="58">
        <v>1.9394133723016117E-5</v>
      </c>
      <c r="W355" s="59"/>
      <c r="X355" s="60"/>
      <c r="Y355" s="61">
        <v>4.0268398085997296E-2</v>
      </c>
      <c r="AA355" s="119"/>
      <c r="AB355" s="120"/>
      <c r="AC355" s="110"/>
      <c r="AD355" s="111"/>
      <c r="AE355" s="111"/>
      <c r="AF355" s="111"/>
      <c r="AG355" s="113"/>
      <c r="AH355" s="113"/>
      <c r="AI355" s="114"/>
      <c r="AJ355" s="115"/>
      <c r="AK355" s="116"/>
      <c r="AL355" s="116"/>
      <c r="AM355" s="117"/>
      <c r="AN355" s="118"/>
      <c r="AP355" s="119"/>
      <c r="AQ355" s="120"/>
      <c r="AR355" s="110"/>
      <c r="AS355" s="121"/>
      <c r="AT355" s="122"/>
      <c r="AU355" s="123"/>
      <c r="AV355" s="124"/>
      <c r="AW355" s="125"/>
      <c r="AX355" s="126"/>
      <c r="AY355" s="127"/>
    </row>
    <row r="356" spans="1:51">
      <c r="A356" s="27" t="s">
        <v>227</v>
      </c>
      <c r="B356" s="28" t="s">
        <v>18</v>
      </c>
      <c r="C356" s="29" t="s">
        <v>19</v>
      </c>
      <c r="D356" s="30">
        <v>3.6094330576674563E-2</v>
      </c>
      <c r="E356" s="30">
        <v>0.58493086448589027</v>
      </c>
      <c r="F356" s="30">
        <v>7.2126707270845783E-3</v>
      </c>
      <c r="G356" s="107">
        <v>26.404919793084517</v>
      </c>
      <c r="H356" s="107">
        <v>46.465909232005991</v>
      </c>
      <c r="I356" s="128">
        <v>5.9390286024127334</v>
      </c>
      <c r="J356" s="129">
        <v>4.9764841589425894E-2</v>
      </c>
      <c r="K356" s="35">
        <v>81.141984227819179</v>
      </c>
      <c r="L356" s="35">
        <v>6.8323884624057731</v>
      </c>
      <c r="M356" s="36">
        <v>19.411038466923344</v>
      </c>
      <c r="N356" s="37">
        <v>0.35424123658347928</v>
      </c>
      <c r="P356" s="27" t="s">
        <v>227</v>
      </c>
      <c r="Q356" s="28">
        <v>12</v>
      </c>
      <c r="R356" s="29">
        <v>4</v>
      </c>
      <c r="S356" s="38">
        <v>0.46128389142170689</v>
      </c>
      <c r="T356" s="39">
        <v>1.7362442172518539E-3</v>
      </c>
      <c r="U356" s="40">
        <v>6.3055420721370764E-4</v>
      </c>
      <c r="V356" s="41">
        <v>1.9994851844473945E-5</v>
      </c>
      <c r="W356" s="42"/>
      <c r="X356" s="43"/>
      <c r="Y356" s="44">
        <v>3.5355334753758627E-2</v>
      </c>
    </row>
    <row r="357" spans="1:51" ht="15" thickBot="1">
      <c r="A357" s="62"/>
      <c r="B357" s="62"/>
      <c r="C357" s="62"/>
      <c r="D357" s="62"/>
      <c r="E357" s="62"/>
      <c r="F357" s="62"/>
      <c r="G357" s="62"/>
      <c r="H357" s="62"/>
      <c r="I357" s="63"/>
      <c r="J357" s="64"/>
      <c r="K357" s="62"/>
      <c r="L357" s="62"/>
      <c r="M357" s="62"/>
      <c r="N357" s="62"/>
      <c r="P357" s="62"/>
      <c r="Q357" s="62"/>
      <c r="R357" s="62"/>
      <c r="S357" s="62"/>
      <c r="T357" s="62"/>
      <c r="U357" s="62"/>
      <c r="V357" s="64"/>
      <c r="W357" s="64"/>
      <c r="X357" s="62"/>
      <c r="Y357" s="62"/>
    </row>
    <row r="358" spans="1:51">
      <c r="A358" s="24"/>
      <c r="B358" s="24"/>
      <c r="C358" s="24"/>
      <c r="D358" s="24"/>
      <c r="E358" s="24"/>
      <c r="F358" s="24"/>
      <c r="G358" s="24"/>
      <c r="H358" s="24"/>
      <c r="I358" s="25"/>
      <c r="J358" s="26"/>
      <c r="K358" s="24"/>
      <c r="L358" s="24"/>
      <c r="M358" s="24"/>
      <c r="N358" s="24"/>
      <c r="P358" s="24"/>
      <c r="Q358" s="24"/>
      <c r="R358" s="24"/>
      <c r="S358" s="24"/>
      <c r="T358" s="24"/>
      <c r="U358" s="25"/>
      <c r="V358" s="24"/>
      <c r="W358" s="24"/>
      <c r="X358" s="24"/>
      <c r="Y358" s="24"/>
    </row>
    <row r="359" spans="1:51">
      <c r="A359" s="24"/>
      <c r="B359" s="24"/>
      <c r="C359" s="65" t="s">
        <v>39</v>
      </c>
      <c r="D359" s="66">
        <v>0.99048531329596701</v>
      </c>
      <c r="E359" s="66">
        <v>8.3745960212483563</v>
      </c>
      <c r="F359" s="66">
        <v>0.14396254655709267</v>
      </c>
      <c r="G359" s="109">
        <v>386.46689863103893</v>
      </c>
      <c r="H359" s="109">
        <v>686.25260002953337</v>
      </c>
      <c r="I359" s="69"/>
      <c r="J359" s="70"/>
      <c r="K359" s="71">
        <f>AVERAGE(K356,K354,K345:K352,K342:K343)</f>
        <v>73.77302423784208</v>
      </c>
      <c r="L359" s="24"/>
      <c r="M359" s="24"/>
      <c r="N359" s="24"/>
      <c r="P359" s="24"/>
      <c r="Q359" s="24"/>
      <c r="R359" s="72"/>
      <c r="S359" s="72"/>
      <c r="T359" s="72"/>
      <c r="U359" s="24"/>
      <c r="V359" s="24"/>
      <c r="W359" s="24"/>
      <c r="X359" s="24"/>
      <c r="Y359" s="24"/>
    </row>
    <row r="360" spans="1:51">
      <c r="A360" s="73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P360" s="73"/>
      <c r="Q360" s="73"/>
      <c r="R360" s="73"/>
      <c r="S360" s="73"/>
      <c r="T360" s="73"/>
      <c r="U360" s="73"/>
      <c r="V360" s="73"/>
      <c r="W360" s="73"/>
      <c r="X360" s="73"/>
      <c r="Y360" s="73"/>
    </row>
    <row r="361" spans="1:51">
      <c r="A361" s="73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P361" s="73"/>
      <c r="Q361" s="73"/>
      <c r="R361" s="73"/>
      <c r="S361" s="73"/>
      <c r="T361" s="73"/>
      <c r="U361" s="73"/>
      <c r="V361" s="73"/>
      <c r="W361" s="73"/>
      <c r="X361" s="73"/>
      <c r="Y361" s="73"/>
    </row>
    <row r="362" spans="1:51" ht="15" thickBot="1">
      <c r="A362" s="24"/>
      <c r="B362" s="24"/>
      <c r="C362" s="24"/>
      <c r="D362" s="73"/>
      <c r="E362" s="73"/>
      <c r="F362" s="24"/>
      <c r="G362" s="24"/>
      <c r="H362" s="24"/>
      <c r="I362" s="24"/>
      <c r="J362" s="24"/>
      <c r="K362" s="24"/>
      <c r="L362" s="24"/>
      <c r="M362" s="24"/>
      <c r="N362" s="24"/>
      <c r="P362" s="24"/>
      <c r="Q362" s="24"/>
      <c r="R362" s="24"/>
      <c r="S362" s="24"/>
      <c r="T362" s="24"/>
      <c r="U362" s="24"/>
      <c r="V362" s="73"/>
      <c r="W362" s="73"/>
      <c r="X362" s="73"/>
      <c r="Y362" s="73"/>
    </row>
    <row r="363" spans="1:51" s="6" customFormat="1" ht="14.5" customHeight="1">
      <c r="A363" s="7" t="s">
        <v>40</v>
      </c>
      <c r="B363" s="7"/>
      <c r="C363" s="7"/>
      <c r="D363" s="74"/>
      <c r="E363" s="7" t="s">
        <v>41</v>
      </c>
      <c r="F363" s="7"/>
      <c r="G363" s="13" t="s">
        <v>42</v>
      </c>
      <c r="H363" s="14" t="s">
        <v>7</v>
      </c>
      <c r="I363" s="10" t="s">
        <v>6</v>
      </c>
      <c r="J363" s="11" t="s">
        <v>7</v>
      </c>
      <c r="K363" s="75" t="s">
        <v>43</v>
      </c>
      <c r="L363" s="12" t="s">
        <v>9</v>
      </c>
      <c r="M363" s="13" t="s">
        <v>10</v>
      </c>
      <c r="N363" s="14" t="s">
        <v>7</v>
      </c>
      <c r="P363" s="7" t="s">
        <v>41</v>
      </c>
      <c r="Q363" s="7"/>
      <c r="R363" s="76"/>
      <c r="S363" s="13" t="s">
        <v>44</v>
      </c>
      <c r="T363" s="14" t="s">
        <v>7</v>
      </c>
      <c r="U363" s="13" t="s">
        <v>42</v>
      </c>
      <c r="V363" s="14" t="s">
        <v>7</v>
      </c>
      <c r="W363" s="10" t="s">
        <v>6</v>
      </c>
      <c r="X363" s="11" t="s">
        <v>7</v>
      </c>
      <c r="Y363" s="75" t="s">
        <v>43</v>
      </c>
    </row>
    <row r="364" spans="1:51" s="6" customFormat="1" ht="15" thickBot="1">
      <c r="A364" s="16"/>
      <c r="B364" s="16"/>
      <c r="C364" s="16"/>
      <c r="D364" s="74"/>
      <c r="E364" s="16"/>
      <c r="F364" s="16"/>
      <c r="G364" s="21"/>
      <c r="H364" s="22"/>
      <c r="I364" s="18" t="s">
        <v>15</v>
      </c>
      <c r="J364" s="18"/>
      <c r="K364" s="77"/>
      <c r="L364" s="19" t="s">
        <v>45</v>
      </c>
      <c r="M364" s="17"/>
      <c r="N364" s="17"/>
      <c r="P364" s="16"/>
      <c r="Q364" s="16"/>
      <c r="R364" s="19"/>
      <c r="S364" s="21"/>
      <c r="T364" s="22"/>
      <c r="U364" s="21"/>
      <c r="V364" s="22"/>
      <c r="W364" s="18" t="s">
        <v>15</v>
      </c>
      <c r="X364" s="18"/>
      <c r="Y364" s="77"/>
    </row>
    <row r="365" spans="1:51" s="6" customFormat="1">
      <c r="A365" s="24"/>
      <c r="B365" s="24"/>
      <c r="C365" s="24"/>
      <c r="D365" s="73"/>
      <c r="E365" s="24"/>
      <c r="F365" s="24"/>
      <c r="G365" s="24"/>
      <c r="H365" s="24"/>
      <c r="I365" s="25"/>
      <c r="J365" s="26"/>
      <c r="K365" s="26"/>
      <c r="L365" s="24"/>
      <c r="M365" s="24"/>
      <c r="N365" s="24"/>
      <c r="P365" s="73"/>
      <c r="Q365" s="73"/>
      <c r="R365" s="73"/>
      <c r="S365" s="24"/>
      <c r="T365" s="24"/>
      <c r="U365" s="24"/>
      <c r="V365" s="24"/>
      <c r="W365" s="73"/>
      <c r="X365" s="73"/>
      <c r="Y365" s="73"/>
    </row>
    <row r="366" spans="1:51" s="6" customFormat="1" ht="14.5" customHeight="1">
      <c r="A366" s="78" t="s">
        <v>228</v>
      </c>
      <c r="B366" s="78"/>
      <c r="C366" s="78"/>
      <c r="D366" s="73"/>
      <c r="E366" s="79" t="s">
        <v>47</v>
      </c>
      <c r="F366" s="79"/>
      <c r="G366" s="80">
        <v>1.7711462283273431</v>
      </c>
      <c r="H366" s="81">
        <v>6.622035236334701E-3</v>
      </c>
      <c r="I366" s="82">
        <v>5.9774463672720843</v>
      </c>
      <c r="J366" s="83">
        <v>4.5267618033806058E-2</v>
      </c>
      <c r="K366" s="84">
        <v>1.7115344435600988</v>
      </c>
      <c r="L366" s="85">
        <v>87.047691875921132</v>
      </c>
      <c r="M366" s="86">
        <v>19.599349413660839</v>
      </c>
      <c r="N366" s="87">
        <v>0.5436479979527018</v>
      </c>
      <c r="P366" s="79" t="s">
        <v>229</v>
      </c>
      <c r="Q366" s="79"/>
      <c r="R366" s="70"/>
      <c r="S366" s="82">
        <v>298.2567351967491</v>
      </c>
      <c r="T366" s="83">
        <v>6.3799985868964937</v>
      </c>
      <c r="U366" s="80">
        <v>1.7717652890524245</v>
      </c>
      <c r="V366" s="81">
        <v>1.4109866348534532E-2</v>
      </c>
      <c r="W366" s="82">
        <v>5.9795322280256382</v>
      </c>
      <c r="X366" s="83">
        <v>6.1746369655891392E-2</v>
      </c>
      <c r="Y366" s="84">
        <v>1.895256782985181</v>
      </c>
    </row>
    <row r="367" spans="1:51" s="6" customFormat="1">
      <c r="A367" s="78" t="s">
        <v>230</v>
      </c>
      <c r="B367" s="78"/>
      <c r="C367" s="78"/>
      <c r="D367" s="73"/>
      <c r="E367" s="79"/>
      <c r="F367" s="79"/>
      <c r="G367" s="88"/>
      <c r="H367" s="89">
        <v>3.7388416215574137E-3</v>
      </c>
      <c r="I367" s="88"/>
      <c r="J367" s="89">
        <v>7.573069711115577E-3</v>
      </c>
      <c r="K367" s="90">
        <v>6.4272760611945992E-2</v>
      </c>
      <c r="L367" s="91">
        <v>12</v>
      </c>
      <c r="M367" s="92"/>
      <c r="N367" s="92"/>
      <c r="P367" s="79"/>
      <c r="Q367" s="79"/>
      <c r="R367" s="70"/>
      <c r="S367" s="88"/>
      <c r="T367" s="89">
        <v>2.1390962328773033E-2</v>
      </c>
      <c r="U367" s="88"/>
      <c r="V367" s="89">
        <v>7.9637333656540753E-3</v>
      </c>
      <c r="W367" s="88"/>
      <c r="X367" s="89">
        <v>1.0326287626060545E-2</v>
      </c>
      <c r="Y367" s="90">
        <v>4.0869295336684798E-2</v>
      </c>
    </row>
    <row r="368" spans="1:51" s="6" customFormat="1" ht="14.5" customHeight="1">
      <c r="A368" s="78" t="s">
        <v>50</v>
      </c>
      <c r="B368" s="78"/>
      <c r="C368" s="78"/>
      <c r="D368" s="73"/>
      <c r="E368" s="93" t="s">
        <v>51</v>
      </c>
      <c r="F368" s="88"/>
      <c r="G368" s="88"/>
      <c r="H368" s="88"/>
      <c r="I368" s="88"/>
      <c r="J368" s="83">
        <v>0.13265978996834835</v>
      </c>
      <c r="K368" s="84">
        <v>1.8528028654224418</v>
      </c>
      <c r="L368" s="78" t="s">
        <v>52</v>
      </c>
      <c r="M368" s="78"/>
      <c r="N368" s="78"/>
      <c r="P368" s="93" t="s">
        <v>51</v>
      </c>
      <c r="Q368" s="88"/>
      <c r="R368" s="88"/>
      <c r="S368" s="88"/>
      <c r="T368" s="88"/>
      <c r="U368" s="88"/>
      <c r="V368" s="88"/>
      <c r="W368" s="88"/>
      <c r="X368" s="83">
        <v>0.13918662657257397</v>
      </c>
      <c r="Y368" s="69"/>
    </row>
    <row r="369" spans="1:25" s="6" customFormat="1">
      <c r="A369" s="78" t="s">
        <v>53</v>
      </c>
      <c r="B369" s="78"/>
      <c r="C369" s="78"/>
      <c r="D369" s="73"/>
      <c r="E369" s="93" t="s">
        <v>54</v>
      </c>
      <c r="F369" s="88"/>
      <c r="G369" s="88"/>
      <c r="H369" s="88"/>
      <c r="I369" s="88"/>
      <c r="J369" s="83">
        <v>2.2312271993565551E-2</v>
      </c>
      <c r="K369" s="94">
        <v>1.3082562606615338</v>
      </c>
      <c r="L369" s="78" t="s">
        <v>55</v>
      </c>
      <c r="M369" s="78"/>
      <c r="N369" s="78"/>
      <c r="P369" s="93" t="s">
        <v>54</v>
      </c>
      <c r="Q369" s="88"/>
      <c r="R369" s="88"/>
      <c r="S369" s="88"/>
      <c r="T369" s="88"/>
      <c r="U369" s="88"/>
      <c r="V369" s="88"/>
      <c r="W369" s="88"/>
      <c r="X369" s="83">
        <v>4.754170066306395E-2</v>
      </c>
      <c r="Y369" s="69"/>
    </row>
    <row r="370" spans="1:25" s="6" customFormat="1">
      <c r="A370" s="78" t="s">
        <v>210</v>
      </c>
      <c r="B370" s="78"/>
      <c r="C370" s="78"/>
      <c r="D370" s="73"/>
      <c r="E370" s="95"/>
      <c r="F370" s="95"/>
      <c r="G370" s="95"/>
      <c r="H370" s="95"/>
      <c r="I370" s="69"/>
      <c r="J370" s="70"/>
      <c r="K370" s="70"/>
      <c r="L370" s="72"/>
      <c r="M370" s="72"/>
      <c r="N370" s="72"/>
      <c r="P370" s="96"/>
      <c r="Q370" s="96"/>
      <c r="R370" s="96"/>
      <c r="S370" s="96"/>
      <c r="T370" s="96"/>
      <c r="U370" s="96"/>
      <c r="V370" s="96"/>
      <c r="W370" s="96"/>
      <c r="X370" s="96"/>
      <c r="Y370" s="96"/>
    </row>
    <row r="371" spans="1:25" s="6" customFormat="1">
      <c r="A371" s="78" t="s">
        <v>57</v>
      </c>
      <c r="B371" s="78"/>
      <c r="C371" s="78"/>
      <c r="D371" s="73"/>
      <c r="E371" s="79" t="s">
        <v>58</v>
      </c>
      <c r="F371" s="79"/>
      <c r="G371" s="80">
        <v>1.7757086116829393</v>
      </c>
      <c r="H371" s="81">
        <v>5.2645201301473078E-3</v>
      </c>
      <c r="I371" s="82">
        <v>5.9928187878728796</v>
      </c>
      <c r="J371" s="83">
        <v>4.3288991757886905E-2</v>
      </c>
      <c r="K371" s="97"/>
      <c r="L371" s="98">
        <v>15</v>
      </c>
      <c r="M371" s="86">
        <v>19.843436744853879</v>
      </c>
      <c r="N371" s="87">
        <v>0.11842271126703194</v>
      </c>
      <c r="P371" s="72"/>
      <c r="Q371" s="72"/>
      <c r="R371" s="72"/>
      <c r="S371" s="72"/>
      <c r="T371" s="72"/>
      <c r="U371" s="72"/>
      <c r="V371" s="72"/>
      <c r="W371" s="72"/>
      <c r="X371" s="72"/>
      <c r="Y371" s="72"/>
    </row>
    <row r="372" spans="1:25" s="6" customFormat="1">
      <c r="A372" s="78" t="s">
        <v>59</v>
      </c>
      <c r="B372" s="78"/>
      <c r="C372" s="78"/>
      <c r="D372" s="73"/>
      <c r="E372" s="79"/>
      <c r="F372" s="79"/>
      <c r="G372" s="88"/>
      <c r="H372" s="89">
        <v>2.964743255458915E-3</v>
      </c>
      <c r="I372" s="88"/>
      <c r="J372" s="89">
        <v>7.2234775137013799E-3</v>
      </c>
      <c r="K372" s="97"/>
      <c r="L372" s="97"/>
      <c r="M372" s="92"/>
      <c r="N372" s="92"/>
      <c r="P372" s="79" t="s">
        <v>60</v>
      </c>
      <c r="Q372" s="79"/>
      <c r="R372" s="72"/>
      <c r="S372" s="69" t="s">
        <v>52</v>
      </c>
      <c r="T372" s="99">
        <v>1.8944271909999157</v>
      </c>
      <c r="U372" s="69"/>
      <c r="V372" s="69" t="s">
        <v>61</v>
      </c>
      <c r="W372" s="100">
        <v>5.3023284777964363E-5</v>
      </c>
      <c r="X372" s="88"/>
      <c r="Y372" s="88"/>
    </row>
    <row r="373" spans="1:25" s="6" customFormat="1">
      <c r="A373" s="78" t="s">
        <v>231</v>
      </c>
      <c r="B373" s="78"/>
      <c r="C373" s="78"/>
      <c r="D373" s="73"/>
      <c r="E373" s="93" t="s">
        <v>51</v>
      </c>
      <c r="F373" s="88"/>
      <c r="G373" s="88"/>
      <c r="H373" s="88"/>
      <c r="I373" s="88"/>
      <c r="J373" s="83">
        <v>0.13230033389573567</v>
      </c>
      <c r="K373" s="70"/>
      <c r="L373" s="72"/>
      <c r="M373" s="72"/>
      <c r="N373" s="72"/>
      <c r="P373" s="79"/>
      <c r="Q373" s="79"/>
      <c r="R373" s="72"/>
      <c r="S373" s="69" t="s">
        <v>55</v>
      </c>
      <c r="T373" s="101">
        <v>1.3766832544144572</v>
      </c>
      <c r="U373" s="69"/>
      <c r="V373" s="69" t="s">
        <v>63</v>
      </c>
      <c r="W373" s="102">
        <v>3</v>
      </c>
      <c r="X373" s="88"/>
      <c r="Y373" s="88"/>
    </row>
    <row r="374" spans="1:25" s="6" customFormat="1">
      <c r="A374" s="78" t="s">
        <v>212</v>
      </c>
      <c r="B374" s="78"/>
      <c r="C374" s="78"/>
      <c r="D374" s="73"/>
      <c r="E374" s="93" t="s">
        <v>54</v>
      </c>
      <c r="F374" s="88"/>
      <c r="G374" s="88"/>
      <c r="H374" s="88"/>
      <c r="I374" s="88"/>
      <c r="J374" s="83">
        <v>1.7738114390733008E-2</v>
      </c>
      <c r="K374" s="70"/>
      <c r="L374" s="72"/>
      <c r="M374" s="72"/>
      <c r="N374" s="72"/>
      <c r="P374" s="103"/>
      <c r="Q374" s="103"/>
      <c r="R374" s="72"/>
      <c r="S374" s="69" t="s">
        <v>65</v>
      </c>
      <c r="T374" s="104">
        <v>12</v>
      </c>
      <c r="U374" s="69"/>
      <c r="V374" s="69" t="s">
        <v>66</v>
      </c>
      <c r="W374" s="105" t="s">
        <v>67</v>
      </c>
      <c r="X374" s="88"/>
      <c r="Y374" s="88"/>
    </row>
    <row r="375" spans="1:25" s="6" customFormat="1" ht="15" thickBot="1">
      <c r="A375" s="62"/>
      <c r="B375" s="62"/>
      <c r="C375" s="62"/>
      <c r="D375" s="73"/>
      <c r="E375" s="62"/>
      <c r="F375" s="62"/>
      <c r="G375" s="62"/>
      <c r="H375" s="62"/>
      <c r="I375" s="63"/>
      <c r="J375" s="64"/>
      <c r="K375" s="64"/>
      <c r="L375" s="62"/>
      <c r="M375" s="62"/>
      <c r="N375" s="62"/>
      <c r="P375" s="103"/>
      <c r="Q375" s="103"/>
      <c r="R375" s="72"/>
      <c r="S375" s="69" t="s">
        <v>68</v>
      </c>
      <c r="T375" s="106">
        <v>0.39921620963481341</v>
      </c>
      <c r="U375" s="69"/>
      <c r="V375" s="69"/>
      <c r="W375" s="88"/>
      <c r="X375" s="88"/>
      <c r="Y375" s="88"/>
    </row>
    <row r="376" spans="1:25" s="6" customFormat="1" ht="15" thickBot="1">
      <c r="P376" s="62"/>
      <c r="Q376" s="62"/>
      <c r="R376" s="62"/>
      <c r="S376" s="62"/>
      <c r="T376" s="62"/>
      <c r="U376" s="62"/>
      <c r="V376" s="62"/>
      <c r="W376" s="62"/>
      <c r="X376" s="62"/>
      <c r="Y376" s="62"/>
    </row>
    <row r="377" spans="1:25" s="6" customFormat="1" ht="15" thickBot="1"/>
    <row r="378" spans="1:25" s="6" customFormat="1">
      <c r="A378" s="7" t="s">
        <v>0</v>
      </c>
      <c r="B378" s="7"/>
      <c r="C378" s="8"/>
      <c r="D378" s="9" t="s">
        <v>1</v>
      </c>
      <c r="E378" s="9" t="s">
        <v>2</v>
      </c>
      <c r="F378" s="9" t="s">
        <v>3</v>
      </c>
      <c r="G378" s="9" t="s">
        <v>4</v>
      </c>
      <c r="H378" s="9" t="s">
        <v>5</v>
      </c>
      <c r="I378" s="10" t="s">
        <v>6</v>
      </c>
      <c r="J378" s="11" t="s">
        <v>7</v>
      </c>
      <c r="K378" s="12" t="s">
        <v>8</v>
      </c>
      <c r="L378" s="12" t="s">
        <v>9</v>
      </c>
      <c r="M378" s="13" t="s">
        <v>10</v>
      </c>
      <c r="N378" s="14" t="s">
        <v>7</v>
      </c>
      <c r="P378" s="7" t="s">
        <v>11</v>
      </c>
      <c r="Q378" s="7"/>
      <c r="R378" s="8"/>
      <c r="S378" s="13" t="s">
        <v>12</v>
      </c>
      <c r="T378" s="14" t="s">
        <v>7</v>
      </c>
      <c r="U378" s="13" t="s">
        <v>13</v>
      </c>
      <c r="V378" s="14" t="s">
        <v>7</v>
      </c>
      <c r="W378" s="15"/>
      <c r="X378" s="15"/>
      <c r="Y378" s="8" t="s">
        <v>14</v>
      </c>
    </row>
    <row r="379" spans="1:25" s="6" customFormat="1" ht="15" thickBot="1">
      <c r="A379" s="16"/>
      <c r="B379" s="16"/>
      <c r="C379" s="17"/>
      <c r="D379" s="17"/>
      <c r="E379" s="17"/>
      <c r="F379" s="17"/>
      <c r="G379" s="17"/>
      <c r="H379" s="17"/>
      <c r="I379" s="18" t="s">
        <v>15</v>
      </c>
      <c r="J379" s="18"/>
      <c r="K379" s="19" t="s">
        <v>16</v>
      </c>
      <c r="L379" s="19" t="s">
        <v>16</v>
      </c>
      <c r="M379" s="17"/>
      <c r="N379" s="17"/>
      <c r="P379" s="16"/>
      <c r="Q379" s="16"/>
      <c r="R379" s="20"/>
      <c r="S379" s="21"/>
      <c r="T379" s="22"/>
      <c r="U379" s="21"/>
      <c r="V379" s="22"/>
      <c r="W379" s="23"/>
      <c r="X379" s="23"/>
      <c r="Y379" s="20"/>
    </row>
    <row r="380" spans="1:25">
      <c r="A380" s="24"/>
      <c r="B380" s="24"/>
      <c r="C380" s="24"/>
      <c r="D380" s="24"/>
      <c r="E380" s="24"/>
      <c r="F380" s="24"/>
      <c r="G380" s="24"/>
      <c r="H380" s="24"/>
      <c r="I380" s="25"/>
      <c r="J380" s="26"/>
      <c r="K380" s="24"/>
      <c r="L380" s="24"/>
      <c r="M380" s="24"/>
      <c r="N380" s="24"/>
      <c r="P380" s="24"/>
      <c r="Q380" s="24"/>
      <c r="R380" s="24"/>
      <c r="S380" s="24"/>
      <c r="T380" s="24"/>
      <c r="U380" s="24"/>
      <c r="V380" s="26"/>
      <c r="W380" s="26"/>
      <c r="X380" s="24"/>
      <c r="Y380" s="24"/>
    </row>
    <row r="381" spans="1:25">
      <c r="A381" s="27" t="s">
        <v>232</v>
      </c>
      <c r="B381" s="28" t="s">
        <v>18</v>
      </c>
      <c r="C381" s="29" t="s">
        <v>19</v>
      </c>
      <c r="D381" s="30">
        <v>0.36616022313127511</v>
      </c>
      <c r="E381" s="31">
        <v>2.4600935887235167</v>
      </c>
      <c r="F381" s="30">
        <v>3.1845478970892627E-2</v>
      </c>
      <c r="G381" s="107">
        <v>74.080689337901774</v>
      </c>
      <c r="H381" s="32">
        <v>152.22045738909591</v>
      </c>
      <c r="I381" s="33">
        <v>6.6400828551046844</v>
      </c>
      <c r="J381" s="34">
        <v>0.122640613611418</v>
      </c>
      <c r="K381" s="35">
        <v>58.187144327646386</v>
      </c>
      <c r="L381" s="35">
        <v>10.982772307896207</v>
      </c>
      <c r="M381" s="36">
        <v>12.948570965475504</v>
      </c>
      <c r="N381" s="37">
        <v>0.28836825343348405</v>
      </c>
      <c r="P381" s="27" t="s">
        <v>232</v>
      </c>
      <c r="Q381" s="28">
        <v>12</v>
      </c>
      <c r="R381" s="29">
        <v>4</v>
      </c>
      <c r="S381" s="38">
        <v>0.28324667071134307</v>
      </c>
      <c r="T381" s="39">
        <v>1.7130696571563348E-3</v>
      </c>
      <c r="U381" s="40">
        <v>1.4000094366804622E-3</v>
      </c>
      <c r="V381" s="41">
        <v>3.3575891781971805E-5</v>
      </c>
      <c r="W381" s="42"/>
      <c r="X381" s="43"/>
      <c r="Y381" s="44">
        <v>3.3146213956053432E-2</v>
      </c>
    </row>
    <row r="382" spans="1:25">
      <c r="A382" s="27" t="s">
        <v>233</v>
      </c>
      <c r="B382" s="28" t="s">
        <v>18</v>
      </c>
      <c r="C382" s="29" t="s">
        <v>19</v>
      </c>
      <c r="D382" s="30">
        <v>0.19718721037366069</v>
      </c>
      <c r="E382" s="31">
        <v>1.5855531539762078</v>
      </c>
      <c r="F382" s="30">
        <v>1.8814898753096408E-2</v>
      </c>
      <c r="G382" s="107">
        <v>44.047921695756749</v>
      </c>
      <c r="H382" s="32">
        <v>90.266482258181526</v>
      </c>
      <c r="I382" s="33">
        <v>6.6222976695137241</v>
      </c>
      <c r="J382" s="34">
        <v>0.11610538239707018</v>
      </c>
      <c r="K382" s="35">
        <v>60.509822703722129</v>
      </c>
      <c r="L382" s="35">
        <v>6.5302887830044556</v>
      </c>
      <c r="M382" s="36">
        <v>11.945740375639035</v>
      </c>
      <c r="N382" s="37">
        <v>0.28330022845165442</v>
      </c>
      <c r="P382" s="27" t="s">
        <v>233</v>
      </c>
      <c r="Q382" s="28">
        <v>12</v>
      </c>
      <c r="R382" s="29">
        <v>4</v>
      </c>
      <c r="S382" s="38">
        <v>0.29534871190348294</v>
      </c>
      <c r="T382" s="39">
        <v>1.7987205589111435E-3</v>
      </c>
      <c r="U382" s="40">
        <v>1.322173359051174E-3</v>
      </c>
      <c r="V382" s="41">
        <v>3.2875496690164807E-5</v>
      </c>
      <c r="W382" s="42"/>
      <c r="X382" s="43"/>
      <c r="Y382" s="44">
        <v>3.3332167135397321E-2</v>
      </c>
    </row>
    <row r="383" spans="1:25">
      <c r="A383" s="27" t="s">
        <v>234</v>
      </c>
      <c r="B383" s="28" t="s">
        <v>18</v>
      </c>
      <c r="C383" s="29" t="s">
        <v>19</v>
      </c>
      <c r="D383" s="30">
        <v>0.18809508971854755</v>
      </c>
      <c r="E383" s="31">
        <v>2.2638547766028849</v>
      </c>
      <c r="F383" s="30">
        <v>2.9270534448560613E-2</v>
      </c>
      <c r="G383" s="107">
        <v>69.783576951891305</v>
      </c>
      <c r="H383" s="32">
        <v>142.52542493745182</v>
      </c>
      <c r="I383" s="33">
        <v>6.600082393577611</v>
      </c>
      <c r="J383" s="34">
        <v>7.7815229200778283E-2</v>
      </c>
      <c r="K383" s="35">
        <v>71.713392126153479</v>
      </c>
      <c r="L383" s="35">
        <v>10.345707408274009</v>
      </c>
      <c r="M383" s="36">
        <v>13.254798143165941</v>
      </c>
      <c r="N383" s="37">
        <v>0.28429692449909627</v>
      </c>
      <c r="P383" s="27" t="s">
        <v>234</v>
      </c>
      <c r="Q383" s="28">
        <v>12</v>
      </c>
      <c r="R383" s="29">
        <v>4</v>
      </c>
      <c r="S383" s="38">
        <v>0.35123057137119579</v>
      </c>
      <c r="T383" s="39">
        <v>2.1932686145775104E-3</v>
      </c>
      <c r="U383" s="40">
        <v>9.4670907854876407E-4</v>
      </c>
      <c r="V383" s="41">
        <v>2.3531529912812593E-5</v>
      </c>
      <c r="W383" s="42"/>
      <c r="X383" s="43"/>
      <c r="Y383" s="44">
        <v>3.2073729972754796E-2</v>
      </c>
    </row>
    <row r="384" spans="1:25">
      <c r="A384" s="27" t="s">
        <v>235</v>
      </c>
      <c r="B384" s="28" t="s">
        <v>18</v>
      </c>
      <c r="C384" s="29" t="s">
        <v>19</v>
      </c>
      <c r="D384" s="30">
        <v>0.15958122719084922</v>
      </c>
      <c r="E384" s="31">
        <v>1.6957215097584346</v>
      </c>
      <c r="F384" s="30">
        <v>2.6323892861895487E-2</v>
      </c>
      <c r="G384" s="107">
        <v>60.774683236516985</v>
      </c>
      <c r="H384" s="32">
        <v>124.14490368231665</v>
      </c>
      <c r="I384" s="33">
        <v>6.6010999778176549</v>
      </c>
      <c r="J384" s="34">
        <v>7.6533507330656697E-2</v>
      </c>
      <c r="K384" s="35">
        <v>72.243741763575883</v>
      </c>
      <c r="L384" s="35">
        <v>9.0101012023073022</v>
      </c>
      <c r="M384" s="36">
        <v>15.411206168768313</v>
      </c>
      <c r="N384" s="37">
        <v>0.37749358634325669</v>
      </c>
      <c r="P384" s="27" t="s">
        <v>235</v>
      </c>
      <c r="Q384" s="28">
        <v>12</v>
      </c>
      <c r="R384" s="29">
        <v>4</v>
      </c>
      <c r="S384" s="38">
        <v>0.35377419531465881</v>
      </c>
      <c r="T384" s="39">
        <v>2.1496183732969683E-3</v>
      </c>
      <c r="U384" s="40">
        <v>9.2893483322750638E-4</v>
      </c>
      <c r="V384" s="41">
        <v>2.3406760731768139E-5</v>
      </c>
      <c r="W384" s="42"/>
      <c r="X384" s="43"/>
      <c r="Y384" s="44">
        <v>3.2630224878376884E-2</v>
      </c>
    </row>
    <row r="385" spans="1:51">
      <c r="A385" s="45" t="s">
        <v>236</v>
      </c>
      <c r="B385" s="46" t="s">
        <v>18</v>
      </c>
      <c r="C385" s="29"/>
      <c r="D385" s="47">
        <v>-6.9076922878529463E-3</v>
      </c>
      <c r="E385" s="48">
        <v>-1.7323324065519456E-2</v>
      </c>
      <c r="F385" s="47">
        <v>0</v>
      </c>
      <c r="G385" s="108">
        <v>3.3371370108390021E-4</v>
      </c>
      <c r="H385" s="49">
        <v>8.8062822467592589E-2</v>
      </c>
      <c r="I385" s="50">
        <v>701.10393161247032</v>
      </c>
      <c r="J385" s="51">
        <v>26282.872164946941</v>
      </c>
      <c r="K385" s="52">
        <v>-4.4604636569510214</v>
      </c>
      <c r="L385" s="52">
        <v>4.9474453164336874E-5</v>
      </c>
      <c r="M385" s="53">
        <v>-8.2834501579113779E-3</v>
      </c>
      <c r="N385" s="132">
        <v>0.37295100391644176</v>
      </c>
      <c r="P385" s="45" t="s">
        <v>236</v>
      </c>
      <c r="Q385" s="46">
        <v>12</v>
      </c>
      <c r="R385" s="29"/>
      <c r="S385" s="55">
        <v>-1.6902906100707242E-4</v>
      </c>
      <c r="T385" s="56">
        <v>7.6095296401592072E-3</v>
      </c>
      <c r="U385" s="57">
        <v>3.4988097202758492E-3</v>
      </c>
      <c r="V385" s="58">
        <v>4.6184059422627391E-4</v>
      </c>
      <c r="W385" s="59"/>
      <c r="X385" s="60"/>
      <c r="Y385" s="61">
        <v>6.0176720113759985E-5</v>
      </c>
      <c r="AA385" s="119"/>
      <c r="AB385" s="120"/>
      <c r="AC385" s="110"/>
      <c r="AD385" s="111"/>
      <c r="AE385" s="112"/>
      <c r="AF385" s="111"/>
      <c r="AG385" s="113"/>
      <c r="AH385" s="133"/>
      <c r="AI385" s="114"/>
      <c r="AJ385" s="115"/>
      <c r="AK385" s="116"/>
      <c r="AL385" s="116"/>
      <c r="AM385" s="117"/>
      <c r="AN385" s="134"/>
      <c r="AP385" s="119"/>
      <c r="AQ385" s="120"/>
      <c r="AR385" s="110"/>
      <c r="AS385" s="121"/>
      <c r="AT385" s="122"/>
      <c r="AU385" s="123"/>
      <c r="AV385" s="124"/>
      <c r="AW385" s="125"/>
      <c r="AX385" s="126"/>
      <c r="AY385" s="127"/>
    </row>
    <row r="386" spans="1:51">
      <c r="A386" s="45" t="s">
        <v>237</v>
      </c>
      <c r="B386" s="46" t="s">
        <v>18</v>
      </c>
      <c r="C386" s="29"/>
      <c r="D386" s="47">
        <v>4.2493778400036444</v>
      </c>
      <c r="E386" s="48">
        <v>4.151548125674954</v>
      </c>
      <c r="F386" s="47">
        <v>9.4549759991595705E-2</v>
      </c>
      <c r="G386" s="108">
        <v>136.7229722247813</v>
      </c>
      <c r="H386" s="49">
        <v>243.13369873239853</v>
      </c>
      <c r="I386" s="50">
        <v>5.7479774339843885</v>
      </c>
      <c r="J386" s="51">
        <v>0.70583712557236011</v>
      </c>
      <c r="K386" s="52">
        <v>16.080850411965049</v>
      </c>
      <c r="L386" s="52">
        <v>20.269752976439037</v>
      </c>
      <c r="M386" s="53">
        <v>14.161193915365681</v>
      </c>
      <c r="N386" s="54">
        <v>0.45570577474656149</v>
      </c>
      <c r="P386" s="45" t="s">
        <v>237</v>
      </c>
      <c r="Q386" s="46">
        <v>12</v>
      </c>
      <c r="R386" s="29"/>
      <c r="S386" s="55">
        <v>9.0435537012193243E-2</v>
      </c>
      <c r="T386" s="56">
        <v>5.5394529395659249E-4</v>
      </c>
      <c r="U386" s="57">
        <v>2.8107549205164894E-3</v>
      </c>
      <c r="V386" s="58">
        <v>6.5773960627560973E-5</v>
      </c>
      <c r="W386" s="59"/>
      <c r="X386" s="60"/>
      <c r="Y386" s="61">
        <v>4.0805957451929546E-2</v>
      </c>
      <c r="AA386" s="119"/>
      <c r="AB386" s="120"/>
      <c r="AC386" s="110"/>
      <c r="AD386" s="111"/>
      <c r="AE386" s="112"/>
      <c r="AF386" s="111"/>
      <c r="AG386" s="113"/>
      <c r="AH386" s="133"/>
      <c r="AI386" s="114"/>
      <c r="AJ386" s="115"/>
      <c r="AK386" s="116"/>
      <c r="AL386" s="116"/>
      <c r="AM386" s="117"/>
      <c r="AN386" s="118"/>
      <c r="AP386" s="119"/>
      <c r="AQ386" s="120"/>
      <c r="AR386" s="110"/>
      <c r="AS386" s="121"/>
      <c r="AT386" s="122"/>
      <c r="AU386" s="123"/>
      <c r="AV386" s="124"/>
      <c r="AW386" s="125"/>
      <c r="AX386" s="126"/>
      <c r="AY386" s="127"/>
    </row>
    <row r="387" spans="1:51">
      <c r="A387" s="27" t="s">
        <v>238</v>
      </c>
      <c r="B387" s="28" t="s">
        <v>18</v>
      </c>
      <c r="C387" s="29" t="s">
        <v>19</v>
      </c>
      <c r="D387" s="30">
        <v>0.24576774790670691</v>
      </c>
      <c r="E387" s="31">
        <v>1.5816991448246689</v>
      </c>
      <c r="F387" s="30">
        <v>2.4004540088689481E-2</v>
      </c>
      <c r="G387" s="107">
        <v>53.391137930218562</v>
      </c>
      <c r="H387" s="32">
        <v>105.7429571063536</v>
      </c>
      <c r="I387" s="33">
        <v>6.4005338925474389</v>
      </c>
      <c r="J387" s="34">
        <v>0.11510000601439344</v>
      </c>
      <c r="K387" s="35">
        <v>59.01977763042089</v>
      </c>
      <c r="L387" s="35">
        <v>7.9154597019531412</v>
      </c>
      <c r="M387" s="36">
        <v>14.514890132623098</v>
      </c>
      <c r="N387" s="37">
        <v>0.52463037151023373</v>
      </c>
      <c r="P387" s="27" t="s">
        <v>238</v>
      </c>
      <c r="Q387" s="28">
        <v>12</v>
      </c>
      <c r="R387" s="29">
        <v>4</v>
      </c>
      <c r="S387" s="38">
        <v>0.29807572550751443</v>
      </c>
      <c r="T387" s="39">
        <v>1.8503939199266926E-3</v>
      </c>
      <c r="U387" s="40">
        <v>1.3720891257156932E-3</v>
      </c>
      <c r="V387" s="41">
        <v>3.2863325023604825E-5</v>
      </c>
      <c r="W387" s="42"/>
      <c r="X387" s="43"/>
      <c r="Y387" s="44">
        <v>3.7159612374038725E-2</v>
      </c>
    </row>
    <row r="388" spans="1:51">
      <c r="A388" s="27" t="s">
        <v>239</v>
      </c>
      <c r="B388" s="28" t="s">
        <v>18</v>
      </c>
      <c r="C388" s="29" t="s">
        <v>19</v>
      </c>
      <c r="D388" s="30">
        <v>0.23244419916200304</v>
      </c>
      <c r="E388" s="31">
        <v>1.8645798190676597</v>
      </c>
      <c r="F388" s="30">
        <v>2.9163459469708691E-2</v>
      </c>
      <c r="G388" s="107">
        <v>58.074663165791009</v>
      </c>
      <c r="H388" s="32">
        <v>115.81284458786979</v>
      </c>
      <c r="I388" s="33">
        <v>6.4446408663386867</v>
      </c>
      <c r="J388" s="34">
        <v>0.10321988608060505</v>
      </c>
      <c r="K388" s="35">
        <v>62.513232132963388</v>
      </c>
      <c r="L388" s="35">
        <v>8.6098119241085698</v>
      </c>
      <c r="M388" s="36">
        <v>13.392886110811208</v>
      </c>
      <c r="N388" s="37">
        <v>0.42790877931552163</v>
      </c>
      <c r="P388" s="27" t="s">
        <v>239</v>
      </c>
      <c r="Q388" s="28">
        <v>12</v>
      </c>
      <c r="R388" s="29">
        <v>4</v>
      </c>
      <c r="S388" s="38">
        <v>0.31355881963247234</v>
      </c>
      <c r="T388" s="39">
        <v>1.9533628045154093E-3</v>
      </c>
      <c r="U388" s="40">
        <v>1.2550211184450915E-3</v>
      </c>
      <c r="V388" s="41">
        <v>3.0433671817523123E-5</v>
      </c>
      <c r="W388" s="42"/>
      <c r="X388" s="43"/>
      <c r="Y388" s="44">
        <v>3.2676040052190894E-2</v>
      </c>
    </row>
    <row r="389" spans="1:51">
      <c r="A389" s="27" t="s">
        <v>240</v>
      </c>
      <c r="B389" s="28" t="s">
        <v>18</v>
      </c>
      <c r="C389" s="29" t="s">
        <v>19</v>
      </c>
      <c r="D389" s="30">
        <v>0.13107987462524939</v>
      </c>
      <c r="E389" s="31">
        <v>1.6736538968391188</v>
      </c>
      <c r="F389" s="30">
        <v>2.0012562822360656E-2</v>
      </c>
      <c r="G389" s="107">
        <v>44.947489219772656</v>
      </c>
      <c r="H389" s="32">
        <v>90.385593491156527</v>
      </c>
      <c r="I389" s="33">
        <v>6.4985440923664655</v>
      </c>
      <c r="J389" s="34">
        <v>8.5486868730788812E-2</v>
      </c>
      <c r="K389" s="35">
        <v>69.763795319152862</v>
      </c>
      <c r="L389" s="35">
        <v>6.6636534341725966</v>
      </c>
      <c r="M389" s="36">
        <v>11.548038935053549</v>
      </c>
      <c r="N389" s="37">
        <v>0.30475889329169004</v>
      </c>
      <c r="P389" s="27" t="s">
        <v>240</v>
      </c>
      <c r="Q389" s="28">
        <v>12</v>
      </c>
      <c r="R389" s="29">
        <v>4</v>
      </c>
      <c r="S389" s="38">
        <v>0.34702911749758031</v>
      </c>
      <c r="T389" s="39">
        <v>2.2083062034174419E-3</v>
      </c>
      <c r="U389" s="40">
        <v>1.0120372461846681E-3</v>
      </c>
      <c r="V389" s="41">
        <v>2.6327104986115349E-5</v>
      </c>
      <c r="W389" s="42"/>
      <c r="X389" s="43"/>
      <c r="Y389" s="44">
        <v>3.8306379972101436E-2</v>
      </c>
    </row>
    <row r="390" spans="1:51">
      <c r="A390" s="27" t="s">
        <v>241</v>
      </c>
      <c r="B390" s="28" t="s">
        <v>18</v>
      </c>
      <c r="C390" s="29" t="s">
        <v>19</v>
      </c>
      <c r="D390" s="30">
        <v>0.36729335238153771</v>
      </c>
      <c r="E390" s="31">
        <v>3.0091749074319729</v>
      </c>
      <c r="F390" s="30">
        <v>4.6188774839481993E-2</v>
      </c>
      <c r="G390" s="107">
        <v>93.570150099969013</v>
      </c>
      <c r="H390" s="32">
        <v>188.14537498388211</v>
      </c>
      <c r="I390" s="33">
        <v>6.4979831402350428</v>
      </c>
      <c r="J390" s="34">
        <v>0.10031268928599237</v>
      </c>
      <c r="K390" s="35">
        <v>63.160416754229431</v>
      </c>
      <c r="L390" s="35">
        <v>13.872166451856319</v>
      </c>
      <c r="M390" s="36">
        <v>13.370829473426431</v>
      </c>
      <c r="N390" s="37">
        <v>0.30039919392293035</v>
      </c>
      <c r="P390" s="27" t="s">
        <v>241</v>
      </c>
      <c r="Q390" s="28">
        <v>12</v>
      </c>
      <c r="R390" s="29">
        <v>4</v>
      </c>
      <c r="S390" s="38">
        <v>0.314199943007062</v>
      </c>
      <c r="T390" s="39">
        <v>1.9794536531482034E-3</v>
      </c>
      <c r="U390" s="40">
        <v>1.2333372369484968E-3</v>
      </c>
      <c r="V390" s="41">
        <v>2.9206390417259324E-5</v>
      </c>
      <c r="W390" s="42"/>
      <c r="X390" s="43"/>
      <c r="Y390" s="44">
        <v>4.3154649385368359E-2</v>
      </c>
    </row>
    <row r="391" spans="1:51">
      <c r="A391" s="27" t="s">
        <v>242</v>
      </c>
      <c r="B391" s="28" t="s">
        <v>18</v>
      </c>
      <c r="C391" s="29" t="s">
        <v>19</v>
      </c>
      <c r="D391" s="30">
        <v>0.16205425322819911</v>
      </c>
      <c r="E391" s="31">
        <v>1.0967885982011822</v>
      </c>
      <c r="F391" s="30">
        <v>1.7750062214671701E-2</v>
      </c>
      <c r="G391" s="107">
        <v>37.726017778393647</v>
      </c>
      <c r="H391" s="32">
        <v>75.57765918089946</v>
      </c>
      <c r="I391" s="33">
        <v>6.4740741498326519</v>
      </c>
      <c r="J391" s="34">
        <v>0.1135920926314901</v>
      </c>
      <c r="K391" s="35">
        <v>60.953155530492992</v>
      </c>
      <c r="L391" s="35">
        <v>5.593040062759723</v>
      </c>
      <c r="M391" s="36">
        <v>14.790623891709766</v>
      </c>
      <c r="N391" s="37">
        <v>0.38356997243924312</v>
      </c>
      <c r="P391" s="27" t="s">
        <v>242</v>
      </c>
      <c r="Q391" s="28">
        <v>12</v>
      </c>
      <c r="R391" s="29">
        <v>4</v>
      </c>
      <c r="S391" s="38">
        <v>0.30433883645824961</v>
      </c>
      <c r="T391" s="39">
        <v>1.9240508625570146E-3</v>
      </c>
      <c r="U391" s="40">
        <v>1.3073047667073608E-3</v>
      </c>
      <c r="V391" s="41">
        <v>3.2983430256610788E-5</v>
      </c>
      <c r="W391" s="42"/>
      <c r="X391" s="43"/>
      <c r="Y391" s="44">
        <v>3.0963411674595757E-2</v>
      </c>
    </row>
    <row r="392" spans="1:51">
      <c r="A392" s="45" t="s">
        <v>243</v>
      </c>
      <c r="B392" s="46" t="s">
        <v>18</v>
      </c>
      <c r="C392" s="29"/>
      <c r="D392" s="47">
        <v>5.8026202011384961E-4</v>
      </c>
      <c r="E392" s="48">
        <v>3.1935407874661245E-2</v>
      </c>
      <c r="F392" s="47">
        <v>1.5903801528576265E-3</v>
      </c>
      <c r="G392" s="108">
        <v>0.87100496936108851</v>
      </c>
      <c r="H392" s="49">
        <v>1.8004817070011587</v>
      </c>
      <c r="I392" s="50">
        <v>6.6798828603311993</v>
      </c>
      <c r="J392" s="51">
        <v>1.1472491280186217</v>
      </c>
      <c r="K392" s="52">
        <v>91.187925967979851</v>
      </c>
      <c r="L392" s="52">
        <v>0.12913013287316544</v>
      </c>
      <c r="M392" s="53">
        <v>11.727801889840146</v>
      </c>
      <c r="N392" s="54">
        <v>4.6488656099353225</v>
      </c>
      <c r="P392" s="45" t="s">
        <v>243</v>
      </c>
      <c r="Q392" s="46">
        <v>12</v>
      </c>
      <c r="R392" s="29"/>
      <c r="S392" s="55">
        <v>0.44130012336322588</v>
      </c>
      <c r="T392" s="56">
        <v>1.3231616636567908E-2</v>
      </c>
      <c r="U392" s="57">
        <v>2.939933870263361E-4</v>
      </c>
      <c r="V392" s="58">
        <v>5.1694562126479372E-4</v>
      </c>
      <c r="W392" s="59"/>
      <c r="X392" s="60"/>
      <c r="Y392" s="61">
        <v>7.9405107515941285E-3</v>
      </c>
      <c r="AA392" s="119"/>
      <c r="AB392" s="120"/>
      <c r="AC392" s="110"/>
      <c r="AD392" s="111"/>
      <c r="AE392" s="112"/>
      <c r="AF392" s="111"/>
      <c r="AG392" s="113"/>
      <c r="AH392" s="133"/>
      <c r="AI392" s="114"/>
      <c r="AJ392" s="115"/>
      <c r="AK392" s="116"/>
      <c r="AL392" s="116"/>
      <c r="AM392" s="117"/>
      <c r="AN392" s="118"/>
      <c r="AP392" s="119"/>
      <c r="AQ392" s="120"/>
      <c r="AR392" s="110"/>
      <c r="AS392" s="121"/>
      <c r="AT392" s="122"/>
      <c r="AU392" s="123"/>
      <c r="AV392" s="124"/>
      <c r="AW392" s="125"/>
      <c r="AX392" s="126"/>
      <c r="AY392" s="127"/>
    </row>
    <row r="393" spans="1:51">
      <c r="A393" s="45" t="s">
        <v>244</v>
      </c>
      <c r="B393" s="46" t="s">
        <v>18</v>
      </c>
      <c r="C393" s="29"/>
      <c r="D393" s="135">
        <v>-4.3861065969534504E-4</v>
      </c>
      <c r="E393" s="136">
        <v>1.2567131367152715E-2</v>
      </c>
      <c r="F393" s="135">
        <v>9.1383089048138061E-4</v>
      </c>
      <c r="G393" s="137">
        <v>0.32943971200504252</v>
      </c>
      <c r="H393" s="138">
        <v>0.91697258040631779</v>
      </c>
      <c r="I393" s="139">
        <v>8.9889099861720112</v>
      </c>
      <c r="J393" s="140">
        <v>2.7933277720148428</v>
      </c>
      <c r="K393" s="141">
        <v>116.61802948379119</v>
      </c>
      <c r="L393" s="141">
        <v>4.8840816391797916E-2</v>
      </c>
      <c r="M393" s="142">
        <v>11.27218869792585</v>
      </c>
      <c r="N393" s="143">
        <v>11.429602730692128</v>
      </c>
      <c r="P393" s="45" t="s">
        <v>244</v>
      </c>
      <c r="Q393" s="46">
        <v>12</v>
      </c>
      <c r="R393" s="29"/>
      <c r="S393" s="55">
        <v>0.41912330537365383</v>
      </c>
      <c r="T393" s="56">
        <v>3.2848226833765412E-2</v>
      </c>
      <c r="U393" s="57">
        <v>-5.5801393324681533E-4</v>
      </c>
      <c r="V393" s="58">
        <v>1.1842327180699764E-3</v>
      </c>
      <c r="W393" s="59"/>
      <c r="X393" s="60"/>
      <c r="Y393" s="61">
        <v>2.006047316263037E-2</v>
      </c>
      <c r="AA393" s="119"/>
      <c r="AB393" s="120"/>
      <c r="AC393" s="110"/>
      <c r="AD393" s="111"/>
      <c r="AE393" s="112"/>
      <c r="AF393" s="111"/>
      <c r="AG393" s="113"/>
      <c r="AH393" s="133"/>
      <c r="AI393" s="114"/>
      <c r="AJ393" s="115"/>
      <c r="AK393" s="116"/>
      <c r="AL393" s="116"/>
      <c r="AM393" s="117"/>
      <c r="AN393" s="118"/>
      <c r="AP393" s="119"/>
      <c r="AQ393" s="120"/>
      <c r="AR393" s="110"/>
      <c r="AS393" s="121"/>
      <c r="AT393" s="122"/>
      <c r="AU393" s="123"/>
      <c r="AV393" s="124"/>
      <c r="AW393" s="125"/>
      <c r="AX393" s="126"/>
      <c r="AY393" s="127"/>
    </row>
    <row r="394" spans="1:51">
      <c r="A394" s="144" t="s">
        <v>245</v>
      </c>
      <c r="B394" s="46" t="s">
        <v>18</v>
      </c>
      <c r="C394" s="29"/>
      <c r="D394" s="135">
        <v>-1.66834390344197E-4</v>
      </c>
      <c r="E394" s="136">
        <v>-1.3340412253611768E-5</v>
      </c>
      <c r="F394" s="135">
        <v>1.1107033725122404E-3</v>
      </c>
      <c r="G394" s="137">
        <v>0.19712983671930301</v>
      </c>
      <c r="H394" s="138">
        <v>0.55230574392158494</v>
      </c>
      <c r="I394" s="139">
        <v>9.0478799055681787</v>
      </c>
      <c r="J394" s="140">
        <v>5.0999335371044756</v>
      </c>
      <c r="K394" s="141">
        <v>109.87546858656317</v>
      </c>
      <c r="L394" s="141">
        <v>2.9225323510497763E-2</v>
      </c>
      <c r="M394" s="142">
        <v>-6354.063740897579</v>
      </c>
      <c r="N394" s="145">
        <v>6470323.1932556983</v>
      </c>
      <c r="P394" s="45" t="s">
        <v>245</v>
      </c>
      <c r="Q394" s="46">
        <v>12</v>
      </c>
      <c r="R394" s="29"/>
      <c r="S394" s="55">
        <v>0.39230156425100787</v>
      </c>
      <c r="T394" s="56">
        <v>4.774642718626998E-2</v>
      </c>
      <c r="U394" s="57">
        <v>-3.3201159901576131E-4</v>
      </c>
      <c r="V394" s="58">
        <v>2.0361971546519605E-3</v>
      </c>
      <c r="W394" s="59"/>
      <c r="X394" s="60"/>
      <c r="Y394" s="61">
        <v>1.0742435724387754E-2</v>
      </c>
      <c r="AA394" s="119"/>
      <c r="AB394" s="120"/>
      <c r="AC394" s="110"/>
      <c r="AD394" s="111"/>
      <c r="AE394" s="112"/>
      <c r="AF394" s="111"/>
      <c r="AG394" s="113"/>
      <c r="AH394" s="133"/>
      <c r="AI394" s="114"/>
      <c r="AJ394" s="115"/>
      <c r="AK394" s="116"/>
      <c r="AL394" s="116"/>
      <c r="AM394" s="117"/>
      <c r="AN394" s="134"/>
      <c r="AP394" s="119"/>
      <c r="AQ394" s="120"/>
      <c r="AR394" s="110"/>
      <c r="AS394" s="121"/>
      <c r="AT394" s="122"/>
      <c r="AU394" s="123"/>
      <c r="AV394" s="124"/>
      <c r="AW394" s="125"/>
      <c r="AX394" s="126"/>
      <c r="AY394" s="127"/>
    </row>
    <row r="395" spans="1:51" ht="15" thickBot="1">
      <c r="A395" s="62"/>
      <c r="B395" s="62"/>
      <c r="C395" s="62"/>
      <c r="D395" s="62"/>
      <c r="E395" s="62"/>
      <c r="F395" s="62"/>
      <c r="G395" s="62"/>
      <c r="H395" s="62"/>
      <c r="I395" s="63"/>
      <c r="J395" s="64"/>
      <c r="K395" s="62"/>
      <c r="L395" s="62"/>
      <c r="M395" s="62"/>
      <c r="N395" s="62"/>
      <c r="P395" s="62"/>
      <c r="Q395" s="62"/>
      <c r="R395" s="62"/>
      <c r="S395" s="62"/>
      <c r="T395" s="62"/>
      <c r="U395" s="62"/>
      <c r="V395" s="64"/>
      <c r="W395" s="64"/>
      <c r="X395" s="62"/>
      <c r="Y395" s="62"/>
    </row>
    <row r="396" spans="1:51">
      <c r="A396" s="24"/>
      <c r="B396" s="24"/>
      <c r="C396" s="24"/>
      <c r="D396" s="24"/>
      <c r="E396" s="24"/>
      <c r="F396" s="24"/>
      <c r="G396" s="24"/>
      <c r="H396" s="24"/>
      <c r="I396" s="25"/>
      <c r="J396" s="26"/>
      <c r="K396" s="24"/>
      <c r="L396" s="24"/>
      <c r="M396" s="24"/>
      <c r="N396" s="24"/>
      <c r="P396" s="24"/>
      <c r="Q396" s="24"/>
      <c r="R396" s="24"/>
      <c r="S396" s="24"/>
      <c r="T396" s="24"/>
      <c r="U396" s="25"/>
      <c r="V396" s="24"/>
      <c r="W396" s="24"/>
      <c r="X396" s="24"/>
      <c r="Y396" s="24"/>
    </row>
    <row r="397" spans="1:51">
      <c r="A397" s="24"/>
      <c r="B397" s="24"/>
      <c r="C397" s="65" t="s">
        <v>39</v>
      </c>
      <c r="D397" s="66">
        <v>6.2921081424038938</v>
      </c>
      <c r="E397" s="67">
        <v>21.409833395864645</v>
      </c>
      <c r="F397" s="66">
        <v>0.34153887887680462</v>
      </c>
      <c r="G397" s="109">
        <v>674.51720987277963</v>
      </c>
      <c r="H397" s="68">
        <v>1331.3132192034025</v>
      </c>
      <c r="I397" s="69"/>
      <c r="J397" s="70"/>
      <c r="K397" s="71">
        <f>AVERAGE(K387:K391,K381:K384)</f>
        <v>64.229386476484152</v>
      </c>
      <c r="L397" s="24"/>
      <c r="M397" s="24"/>
      <c r="N397" s="24"/>
      <c r="P397" s="24"/>
      <c r="Q397" s="24"/>
      <c r="R397" s="72"/>
      <c r="S397" s="72"/>
      <c r="T397" s="72"/>
      <c r="U397" s="24"/>
      <c r="V397" s="24"/>
      <c r="W397" s="24"/>
      <c r="X397" s="24"/>
      <c r="Y397" s="24"/>
    </row>
    <row r="398" spans="1:51">
      <c r="A398" s="73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73"/>
      <c r="P398" s="73"/>
      <c r="Q398" s="73"/>
      <c r="R398" s="73"/>
      <c r="S398" s="73"/>
      <c r="T398" s="73"/>
      <c r="U398" s="73"/>
      <c r="V398" s="73"/>
      <c r="W398" s="73"/>
      <c r="X398" s="73"/>
      <c r="Y398" s="73"/>
    </row>
    <row r="399" spans="1:51">
      <c r="A399" s="73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P399" s="73"/>
      <c r="Q399" s="73"/>
      <c r="R399" s="73"/>
      <c r="S399" s="73"/>
      <c r="T399" s="73"/>
      <c r="U399" s="73"/>
      <c r="V399" s="73"/>
      <c r="W399" s="73"/>
      <c r="X399" s="73"/>
      <c r="Y399" s="73"/>
    </row>
    <row r="400" spans="1:51" ht="15" thickBot="1">
      <c r="A400" s="24"/>
      <c r="B400" s="24"/>
      <c r="C400" s="24"/>
      <c r="D400" s="73"/>
      <c r="E400" s="73"/>
      <c r="F400" s="24"/>
      <c r="G400" s="24"/>
      <c r="H400" s="24"/>
      <c r="I400" s="24"/>
      <c r="J400" s="24"/>
      <c r="K400" s="24"/>
      <c r="L400" s="24"/>
      <c r="M400" s="24"/>
      <c r="N400" s="24"/>
      <c r="P400" s="24"/>
      <c r="Q400" s="24"/>
      <c r="R400" s="24"/>
      <c r="S400" s="24"/>
      <c r="T400" s="24"/>
      <c r="U400" s="24"/>
      <c r="V400" s="73"/>
      <c r="W400" s="73"/>
      <c r="X400" s="73"/>
      <c r="Y400" s="73"/>
    </row>
    <row r="401" spans="1:25" s="6" customFormat="1">
      <c r="A401" s="7" t="s">
        <v>40</v>
      </c>
      <c r="B401" s="7"/>
      <c r="C401" s="7"/>
      <c r="D401" s="74"/>
      <c r="E401" s="7" t="s">
        <v>41</v>
      </c>
      <c r="F401" s="7"/>
      <c r="G401" s="13" t="s">
        <v>42</v>
      </c>
      <c r="H401" s="14" t="s">
        <v>7</v>
      </c>
      <c r="I401" s="10" t="s">
        <v>6</v>
      </c>
      <c r="J401" s="11" t="s">
        <v>7</v>
      </c>
      <c r="K401" s="75" t="s">
        <v>43</v>
      </c>
      <c r="L401" s="12" t="s">
        <v>9</v>
      </c>
      <c r="M401" s="13" t="s">
        <v>10</v>
      </c>
      <c r="N401" s="14" t="s">
        <v>7</v>
      </c>
      <c r="P401" s="7" t="s">
        <v>41</v>
      </c>
      <c r="Q401" s="7"/>
      <c r="R401" s="76"/>
      <c r="S401" s="13" t="s">
        <v>44</v>
      </c>
      <c r="T401" s="14" t="s">
        <v>7</v>
      </c>
      <c r="U401" s="13" t="s">
        <v>42</v>
      </c>
      <c r="V401" s="14" t="s">
        <v>7</v>
      </c>
      <c r="W401" s="10" t="s">
        <v>6</v>
      </c>
      <c r="X401" s="11" t="s">
        <v>7</v>
      </c>
      <c r="Y401" s="75" t="s">
        <v>43</v>
      </c>
    </row>
    <row r="402" spans="1:25" s="6" customFormat="1" ht="15" thickBot="1">
      <c r="A402" s="16"/>
      <c r="B402" s="16"/>
      <c r="C402" s="16"/>
      <c r="D402" s="74"/>
      <c r="E402" s="16"/>
      <c r="F402" s="16"/>
      <c r="G402" s="21"/>
      <c r="H402" s="22"/>
      <c r="I402" s="18" t="s">
        <v>15</v>
      </c>
      <c r="J402" s="18"/>
      <c r="K402" s="77"/>
      <c r="L402" s="19" t="s">
        <v>45</v>
      </c>
      <c r="M402" s="17"/>
      <c r="N402" s="17"/>
      <c r="P402" s="16"/>
      <c r="Q402" s="16"/>
      <c r="R402" s="19"/>
      <c r="S402" s="21"/>
      <c r="T402" s="22"/>
      <c r="U402" s="21"/>
      <c r="V402" s="22"/>
      <c r="W402" s="18" t="s">
        <v>15</v>
      </c>
      <c r="X402" s="18"/>
      <c r="Y402" s="77"/>
    </row>
    <row r="403" spans="1:25" s="6" customFormat="1">
      <c r="A403" s="24"/>
      <c r="B403" s="24"/>
      <c r="C403" s="24"/>
      <c r="D403" s="73"/>
      <c r="E403" s="24"/>
      <c r="F403" s="24"/>
      <c r="G403" s="24"/>
      <c r="H403" s="24"/>
      <c r="I403" s="25"/>
      <c r="J403" s="26"/>
      <c r="K403" s="26"/>
      <c r="L403" s="24"/>
      <c r="M403" s="24"/>
      <c r="N403" s="24"/>
      <c r="P403" s="73"/>
      <c r="Q403" s="73"/>
      <c r="R403" s="73"/>
      <c r="S403" s="24"/>
      <c r="T403" s="24"/>
      <c r="U403" s="24"/>
      <c r="V403" s="24"/>
      <c r="W403" s="73"/>
      <c r="X403" s="73"/>
      <c r="Y403" s="73"/>
    </row>
    <row r="404" spans="1:25" s="6" customFormat="1">
      <c r="A404" s="78" t="s">
        <v>246</v>
      </c>
      <c r="B404" s="78"/>
      <c r="C404" s="78"/>
      <c r="D404" s="73"/>
      <c r="E404" s="79" t="s">
        <v>247</v>
      </c>
      <c r="F404" s="79"/>
      <c r="G404" s="80">
        <v>2.0233377740024632</v>
      </c>
      <c r="H404" s="81">
        <v>1.6548708254004365E-2</v>
      </c>
      <c r="I404" s="82">
        <v>6.5386173918980885</v>
      </c>
      <c r="J404" s="83">
        <v>5.9425615758222625E-2</v>
      </c>
      <c r="K404" s="84">
        <v>2.7346409551646502</v>
      </c>
      <c r="L404" s="85">
        <v>79.523001276332323</v>
      </c>
      <c r="M404" s="86">
        <v>13.179079566105241</v>
      </c>
      <c r="N404" s="87">
        <v>0.81364618915188003</v>
      </c>
      <c r="P404" s="79" t="s">
        <v>229</v>
      </c>
      <c r="Q404" s="79"/>
      <c r="R404" s="70"/>
      <c r="S404" s="82">
        <v>291.17886422907469</v>
      </c>
      <c r="T404" s="83">
        <v>20.02229023908389</v>
      </c>
      <c r="U404" s="80">
        <v>2.0496037479758589</v>
      </c>
      <c r="V404" s="81">
        <v>7.2504385548561034E-2</v>
      </c>
      <c r="W404" s="82">
        <v>6.623345106785302</v>
      </c>
      <c r="X404" s="83">
        <v>0.23536670708157043</v>
      </c>
      <c r="Y404" s="84">
        <v>2.9196717294514349</v>
      </c>
    </row>
    <row r="405" spans="1:25" s="6" customFormat="1">
      <c r="A405" s="78" t="s">
        <v>49</v>
      </c>
      <c r="B405" s="78"/>
      <c r="C405" s="78"/>
      <c r="D405" s="73"/>
      <c r="E405" s="79"/>
      <c r="F405" s="79"/>
      <c r="G405" s="88"/>
      <c r="H405" s="89">
        <v>8.1789152887056307E-3</v>
      </c>
      <c r="I405" s="88"/>
      <c r="J405" s="89">
        <v>9.0884069515760457E-3</v>
      </c>
      <c r="K405" s="90">
        <v>5.1486459909723791E-3</v>
      </c>
      <c r="L405" s="91">
        <v>9</v>
      </c>
      <c r="M405" s="92"/>
      <c r="N405" s="92"/>
      <c r="P405" s="79"/>
      <c r="Q405" s="79"/>
      <c r="R405" s="70"/>
      <c r="S405" s="88"/>
      <c r="T405" s="89">
        <v>6.8762855752236396E-2</v>
      </c>
      <c r="U405" s="88"/>
      <c r="V405" s="89">
        <v>3.5374830681376673E-2</v>
      </c>
      <c r="W405" s="88"/>
      <c r="X405" s="89">
        <v>3.5535926829548474E-2</v>
      </c>
      <c r="Y405" s="90">
        <v>4.6979357751601985E-3</v>
      </c>
    </row>
    <row r="406" spans="1:25" s="6" customFormat="1">
      <c r="A406" s="78" t="s">
        <v>50</v>
      </c>
      <c r="B406" s="78"/>
      <c r="C406" s="78"/>
      <c r="D406" s="73"/>
      <c r="E406" s="93" t="s">
        <v>51</v>
      </c>
      <c r="F406" s="88"/>
      <c r="G406" s="88"/>
      <c r="H406" s="88"/>
      <c r="I406" s="88"/>
      <c r="J406" s="83">
        <v>0.14877192405617853</v>
      </c>
      <c r="K406" s="84">
        <v>2</v>
      </c>
      <c r="L406" s="78" t="s">
        <v>52</v>
      </c>
      <c r="M406" s="78"/>
      <c r="N406" s="78"/>
      <c r="P406" s="93" t="s">
        <v>51</v>
      </c>
      <c r="Q406" s="88"/>
      <c r="R406" s="88"/>
      <c r="S406" s="88"/>
      <c r="T406" s="88"/>
      <c r="U406" s="88"/>
      <c r="V406" s="88"/>
      <c r="W406" s="88"/>
      <c r="X406" s="83">
        <v>0.27291699655935686</v>
      </c>
      <c r="Y406" s="69"/>
    </row>
    <row r="407" spans="1:25" s="6" customFormat="1">
      <c r="A407" s="78" t="s">
        <v>53</v>
      </c>
      <c r="B407" s="78"/>
      <c r="C407" s="78"/>
      <c r="D407" s="73"/>
      <c r="E407" s="93" t="s">
        <v>54</v>
      </c>
      <c r="F407" s="88"/>
      <c r="G407" s="88"/>
      <c r="H407" s="88"/>
      <c r="I407" s="88"/>
      <c r="J407" s="83">
        <v>5.3383388321904889E-2</v>
      </c>
      <c r="K407" s="94">
        <v>1.6536749847429664</v>
      </c>
      <c r="L407" s="78" t="s">
        <v>55</v>
      </c>
      <c r="M407" s="78"/>
      <c r="N407" s="78"/>
      <c r="P407" s="93" t="s">
        <v>54</v>
      </c>
      <c r="Q407" s="88"/>
      <c r="R407" s="88"/>
      <c r="S407" s="88"/>
      <c r="T407" s="88"/>
      <c r="U407" s="88"/>
      <c r="V407" s="88"/>
      <c r="W407" s="88"/>
      <c r="X407" s="83">
        <v>0.23387629674545954</v>
      </c>
      <c r="Y407" s="69"/>
    </row>
    <row r="408" spans="1:25" s="6" customFormat="1">
      <c r="A408" s="78" t="s">
        <v>56</v>
      </c>
      <c r="B408" s="78"/>
      <c r="C408" s="78"/>
      <c r="D408" s="73"/>
      <c r="E408" s="95"/>
      <c r="F408" s="95"/>
      <c r="G408" s="95"/>
      <c r="H408" s="95"/>
      <c r="I408" s="69"/>
      <c r="J408" s="70"/>
      <c r="K408" s="70"/>
      <c r="L408" s="72"/>
      <c r="M408" s="72"/>
      <c r="N408" s="72"/>
      <c r="P408" s="96"/>
      <c r="Q408" s="96"/>
      <c r="R408" s="96"/>
      <c r="S408" s="96"/>
      <c r="T408" s="96"/>
      <c r="U408" s="96"/>
      <c r="V408" s="96"/>
      <c r="W408" s="96"/>
      <c r="X408" s="96"/>
      <c r="Y408" s="96"/>
    </row>
    <row r="409" spans="1:25" s="6" customFormat="1">
      <c r="A409" s="78" t="s">
        <v>57</v>
      </c>
      <c r="B409" s="78"/>
      <c r="C409" s="78"/>
      <c r="D409" s="73"/>
      <c r="E409" s="79" t="s">
        <v>58</v>
      </c>
      <c r="F409" s="79"/>
      <c r="G409" s="80">
        <v>1.9737275783586024</v>
      </c>
      <c r="H409" s="81">
        <v>4.5183325432783479E-2</v>
      </c>
      <c r="I409" s="82">
        <v>6.3785761316288649</v>
      </c>
      <c r="J409" s="83">
        <v>0.1479751152960464</v>
      </c>
      <c r="K409" s="97"/>
      <c r="L409" s="98">
        <v>14</v>
      </c>
      <c r="M409" s="86">
        <v>13.547158209148773</v>
      </c>
      <c r="N409" s="87">
        <v>0.1283489787306612</v>
      </c>
      <c r="P409" s="72"/>
      <c r="Q409" s="72"/>
      <c r="R409" s="72"/>
      <c r="S409" s="72"/>
      <c r="T409" s="72"/>
      <c r="U409" s="72"/>
      <c r="V409" s="72"/>
      <c r="W409" s="72"/>
      <c r="X409" s="72"/>
      <c r="Y409" s="72"/>
    </row>
    <row r="410" spans="1:25" s="6" customFormat="1">
      <c r="A410" s="78" t="s">
        <v>59</v>
      </c>
      <c r="B410" s="78"/>
      <c r="C410" s="78"/>
      <c r="D410" s="73"/>
      <c r="E410" s="79"/>
      <c r="F410" s="79"/>
      <c r="G410" s="88"/>
      <c r="H410" s="89">
        <v>2.289238187083497E-2</v>
      </c>
      <c r="I410" s="88"/>
      <c r="J410" s="89">
        <v>2.3198769167666694E-2</v>
      </c>
      <c r="K410" s="97"/>
      <c r="L410" s="97"/>
      <c r="M410" s="92"/>
      <c r="N410" s="92"/>
      <c r="P410" s="79" t="s">
        <v>60</v>
      </c>
      <c r="Q410" s="79"/>
      <c r="R410" s="72"/>
      <c r="S410" s="69" t="s">
        <v>52</v>
      </c>
      <c r="T410" s="99">
        <v>2.0690449676496976</v>
      </c>
      <c r="U410" s="69"/>
      <c r="V410" s="69" t="s">
        <v>61</v>
      </c>
      <c r="W410" s="100">
        <v>5.2451035867306928E-4</v>
      </c>
      <c r="X410" s="88"/>
      <c r="Y410" s="88"/>
    </row>
    <row r="411" spans="1:25" s="6" customFormat="1">
      <c r="A411" s="78" t="s">
        <v>166</v>
      </c>
      <c r="B411" s="78"/>
      <c r="C411" s="78"/>
      <c r="D411" s="73"/>
      <c r="E411" s="93" t="s">
        <v>51</v>
      </c>
      <c r="F411" s="88"/>
      <c r="G411" s="88"/>
      <c r="H411" s="88"/>
      <c r="I411" s="88"/>
      <c r="J411" s="83">
        <v>0.19899764845591639</v>
      </c>
      <c r="K411" s="70"/>
      <c r="L411" s="72"/>
      <c r="M411" s="72"/>
      <c r="N411" s="72"/>
      <c r="P411" s="79"/>
      <c r="Q411" s="79"/>
      <c r="R411" s="72"/>
      <c r="S411" s="69" t="s">
        <v>55</v>
      </c>
      <c r="T411" s="101">
        <v>1.7087046934597665</v>
      </c>
      <c r="U411" s="69"/>
      <c r="V411" s="69" t="s">
        <v>63</v>
      </c>
      <c r="W411" s="102">
        <v>3</v>
      </c>
      <c r="X411" s="88"/>
      <c r="Y411" s="88"/>
    </row>
    <row r="412" spans="1:25" s="6" customFormat="1">
      <c r="A412" s="78" t="s">
        <v>64</v>
      </c>
      <c r="B412" s="78"/>
      <c r="C412" s="78"/>
      <c r="D412" s="73"/>
      <c r="E412" s="93" t="s">
        <v>54</v>
      </c>
      <c r="F412" s="88"/>
      <c r="G412" s="88"/>
      <c r="H412" s="88"/>
      <c r="I412" s="88"/>
      <c r="J412" s="83">
        <v>0.14576665951959891</v>
      </c>
      <c r="K412" s="70"/>
      <c r="L412" s="72"/>
      <c r="M412" s="72"/>
      <c r="N412" s="72"/>
      <c r="P412" s="103"/>
      <c r="Q412" s="103"/>
      <c r="R412" s="72"/>
      <c r="S412" s="69" t="s">
        <v>65</v>
      </c>
      <c r="T412" s="104">
        <v>9</v>
      </c>
      <c r="U412" s="69"/>
      <c r="V412" s="69" t="s">
        <v>66</v>
      </c>
      <c r="W412" s="105" t="s">
        <v>67</v>
      </c>
      <c r="X412" s="88"/>
      <c r="Y412" s="88"/>
    </row>
    <row r="413" spans="1:25" s="6" customFormat="1" ht="15" thickBot="1">
      <c r="A413" s="62"/>
      <c r="B413" s="62"/>
      <c r="C413" s="62"/>
      <c r="D413" s="73"/>
      <c r="E413" s="62"/>
      <c r="F413" s="62"/>
      <c r="G413" s="62"/>
      <c r="H413" s="62"/>
      <c r="I413" s="63"/>
      <c r="J413" s="64"/>
      <c r="K413" s="64"/>
      <c r="L413" s="62"/>
      <c r="M413" s="62"/>
      <c r="N413" s="62"/>
      <c r="P413" s="103"/>
      <c r="Q413" s="103"/>
      <c r="R413" s="72"/>
      <c r="S413" s="69" t="s">
        <v>68</v>
      </c>
      <c r="T413" s="106">
        <v>0.14455312214849184</v>
      </c>
      <c r="U413" s="69"/>
      <c r="V413" s="69"/>
      <c r="W413" s="88"/>
      <c r="X413" s="88"/>
      <c r="Y413" s="88"/>
    </row>
    <row r="414" spans="1:25" s="6" customFormat="1" ht="15" thickBot="1">
      <c r="P414" s="62"/>
      <c r="Q414" s="62"/>
      <c r="R414" s="62"/>
      <c r="S414" s="62"/>
      <c r="T414" s="62"/>
      <c r="U414" s="62"/>
      <c r="V414" s="62"/>
      <c r="W414" s="62"/>
      <c r="X414" s="62"/>
      <c r="Y414" s="62"/>
    </row>
    <row r="415" spans="1:25" s="6" customFormat="1" ht="15" thickBot="1"/>
    <row r="416" spans="1:25" s="6" customFormat="1">
      <c r="A416" s="7" t="s">
        <v>0</v>
      </c>
      <c r="B416" s="7"/>
      <c r="C416" s="8"/>
      <c r="D416" s="9" t="s">
        <v>1</v>
      </c>
      <c r="E416" s="9" t="s">
        <v>2</v>
      </c>
      <c r="F416" s="9" t="s">
        <v>3</v>
      </c>
      <c r="G416" s="9" t="s">
        <v>4</v>
      </c>
      <c r="H416" s="9" t="s">
        <v>5</v>
      </c>
      <c r="I416" s="10" t="s">
        <v>6</v>
      </c>
      <c r="J416" s="11" t="s">
        <v>7</v>
      </c>
      <c r="K416" s="12" t="s">
        <v>8</v>
      </c>
      <c r="L416" s="12" t="s">
        <v>9</v>
      </c>
      <c r="M416" s="13" t="s">
        <v>10</v>
      </c>
      <c r="N416" s="14" t="s">
        <v>7</v>
      </c>
      <c r="P416" s="7" t="s">
        <v>11</v>
      </c>
      <c r="Q416" s="7"/>
      <c r="R416" s="8"/>
      <c r="S416" s="13" t="s">
        <v>12</v>
      </c>
      <c r="T416" s="14" t="s">
        <v>7</v>
      </c>
      <c r="U416" s="13" t="s">
        <v>13</v>
      </c>
      <c r="V416" s="14" t="s">
        <v>7</v>
      </c>
      <c r="W416" s="15"/>
      <c r="X416" s="15"/>
      <c r="Y416" s="8" t="s">
        <v>14</v>
      </c>
    </row>
    <row r="417" spans="1:51" s="6" customFormat="1" ht="15" thickBot="1">
      <c r="A417" s="16"/>
      <c r="B417" s="16"/>
      <c r="C417" s="17"/>
      <c r="D417" s="17"/>
      <c r="E417" s="17"/>
      <c r="F417" s="17"/>
      <c r="G417" s="17"/>
      <c r="H417" s="17"/>
      <c r="I417" s="18" t="s">
        <v>15</v>
      </c>
      <c r="J417" s="18"/>
      <c r="K417" s="19" t="s">
        <v>16</v>
      </c>
      <c r="L417" s="19" t="s">
        <v>16</v>
      </c>
      <c r="M417" s="17"/>
      <c r="N417" s="17"/>
      <c r="P417" s="16"/>
      <c r="Q417" s="16"/>
      <c r="R417" s="20"/>
      <c r="S417" s="21"/>
      <c r="T417" s="22"/>
      <c r="U417" s="21"/>
      <c r="V417" s="22"/>
      <c r="W417" s="23"/>
      <c r="X417" s="23"/>
      <c r="Y417" s="20"/>
    </row>
    <row r="418" spans="1:51">
      <c r="A418" s="24"/>
      <c r="B418" s="24"/>
      <c r="C418" s="24"/>
      <c r="D418" s="24"/>
      <c r="E418" s="24"/>
      <c r="F418" s="24"/>
      <c r="G418" s="24"/>
      <c r="H418" s="24"/>
      <c r="I418" s="25"/>
      <c r="J418" s="26"/>
      <c r="K418" s="24"/>
      <c r="L418" s="24"/>
      <c r="M418" s="24"/>
      <c r="N418" s="24"/>
      <c r="P418" s="24"/>
      <c r="Q418" s="24"/>
      <c r="R418" s="24"/>
      <c r="S418" s="24"/>
      <c r="T418" s="24"/>
      <c r="U418" s="24"/>
      <c r="V418" s="26"/>
      <c r="W418" s="26"/>
      <c r="X418" s="24"/>
      <c r="Y418" s="24"/>
    </row>
    <row r="419" spans="1:51">
      <c r="A419" s="27" t="s">
        <v>248</v>
      </c>
      <c r="B419" s="28" t="s">
        <v>18</v>
      </c>
      <c r="C419" s="29" t="s">
        <v>19</v>
      </c>
      <c r="D419" s="30">
        <v>-5.2374174165598156E-2</v>
      </c>
      <c r="E419" s="31">
        <v>0.82010117052253417</v>
      </c>
      <c r="F419" s="30">
        <v>0</v>
      </c>
      <c r="G419" s="107">
        <v>30.127647089173543</v>
      </c>
      <c r="H419" s="32">
        <v>57.242518662384299</v>
      </c>
      <c r="I419" s="33">
        <v>6.4812527839177339</v>
      </c>
      <c r="J419" s="34">
        <v>0.1887079001940711</v>
      </c>
      <c r="K419" s="35">
        <v>137.49777942061624</v>
      </c>
      <c r="L419" s="35">
        <v>5.1453555370435646</v>
      </c>
      <c r="M419" s="36">
        <v>15.796695229797454</v>
      </c>
      <c r="N419" s="37">
        <v>0.58093613178975001</v>
      </c>
      <c r="P419" s="45" t="s">
        <v>249</v>
      </c>
      <c r="Q419" s="46">
        <v>12</v>
      </c>
      <c r="R419" s="29"/>
      <c r="S419" s="55">
        <v>0.24542276182160241</v>
      </c>
      <c r="T419" s="56">
        <v>2.2112840548307927E-3</v>
      </c>
      <c r="U419" s="57">
        <v>1.7426752849368946E-3</v>
      </c>
      <c r="V419" s="58">
        <v>5.9557026947013393E-5</v>
      </c>
      <c r="W419" s="59"/>
      <c r="X419" s="60"/>
      <c r="Y419" s="61">
        <v>5.3438370013176036E-2</v>
      </c>
      <c r="AA419" s="119"/>
      <c r="AB419" s="120"/>
      <c r="AC419" s="110"/>
      <c r="AD419" s="111"/>
      <c r="AE419" s="112"/>
      <c r="AF419" s="111"/>
      <c r="AG419" s="113"/>
      <c r="AH419" s="133"/>
      <c r="AI419" s="114"/>
      <c r="AJ419" s="115"/>
      <c r="AK419" s="116"/>
      <c r="AL419" s="116"/>
      <c r="AM419" s="117"/>
      <c r="AN419" s="118"/>
      <c r="AP419" s="119"/>
      <c r="AQ419" s="120"/>
      <c r="AR419" s="110"/>
      <c r="AS419" s="121"/>
      <c r="AT419" s="122"/>
      <c r="AU419" s="123"/>
      <c r="AV419" s="124"/>
      <c r="AW419" s="125"/>
      <c r="AX419" s="126"/>
      <c r="AY419" s="127"/>
    </row>
    <row r="420" spans="1:51">
      <c r="A420" s="45" t="s">
        <v>249</v>
      </c>
      <c r="B420" s="46" t="s">
        <v>18</v>
      </c>
      <c r="C420" s="29"/>
      <c r="D420" s="47">
        <v>0.18964489750345595</v>
      </c>
      <c r="E420" s="48">
        <v>0.9527462444246394</v>
      </c>
      <c r="F420" s="47">
        <v>0</v>
      </c>
      <c r="G420" s="108">
        <v>26.707886955749352</v>
      </c>
      <c r="H420" s="49">
        <v>52.203620718586237</v>
      </c>
      <c r="I420" s="50">
        <v>6.6672150302979505</v>
      </c>
      <c r="J420" s="51">
        <v>0.25740102631358291</v>
      </c>
      <c r="K420" s="52">
        <v>47.960563964826648</v>
      </c>
      <c r="L420" s="52">
        <v>4.5613111977762566</v>
      </c>
      <c r="M420" s="53">
        <v>12.053987573477773</v>
      </c>
      <c r="N420" s="54">
        <v>0.40942845869593275</v>
      </c>
      <c r="P420" s="45" t="s">
        <v>250</v>
      </c>
      <c r="Q420" s="46">
        <v>12</v>
      </c>
      <c r="R420" s="29"/>
      <c r="S420" s="55">
        <v>0.20349475323855684</v>
      </c>
      <c r="T420" s="56">
        <v>1.8226153855192835E-3</v>
      </c>
      <c r="U420" s="57">
        <v>2.0107802918878934E-3</v>
      </c>
      <c r="V420" s="58">
        <v>6.9482953129187429E-5</v>
      </c>
      <c r="W420" s="59"/>
      <c r="X420" s="60"/>
      <c r="Y420" s="61">
        <v>4.998670069145824E-2</v>
      </c>
      <c r="AA420" s="119"/>
      <c r="AB420" s="120"/>
      <c r="AC420" s="110"/>
      <c r="AD420" s="111"/>
      <c r="AE420" s="112"/>
      <c r="AF420" s="111"/>
      <c r="AG420" s="113"/>
      <c r="AH420" s="133"/>
      <c r="AI420" s="114"/>
      <c r="AJ420" s="115"/>
      <c r="AK420" s="116"/>
      <c r="AL420" s="116"/>
      <c r="AM420" s="117"/>
      <c r="AN420" s="118"/>
      <c r="AP420" s="119"/>
      <c r="AQ420" s="120"/>
      <c r="AR420" s="110"/>
      <c r="AS420" s="121"/>
      <c r="AT420" s="122"/>
      <c r="AU420" s="123"/>
      <c r="AV420" s="124"/>
      <c r="AW420" s="125"/>
      <c r="AX420" s="126"/>
      <c r="AY420" s="127"/>
    </row>
    <row r="421" spans="1:51">
      <c r="A421" s="45" t="s">
        <v>250</v>
      </c>
      <c r="B421" s="46" t="s">
        <v>18</v>
      </c>
      <c r="C421" s="29"/>
      <c r="D421" s="47">
        <v>0.20148247120509183</v>
      </c>
      <c r="E421" s="48">
        <v>0.65744523039351666</v>
      </c>
      <c r="F421" s="47">
        <v>0</v>
      </c>
      <c r="G421" s="108">
        <v>20.390405617751448</v>
      </c>
      <c r="H421" s="49">
        <v>40.046530248176524</v>
      </c>
      <c r="I421" s="50">
        <v>6.6991330795240076</v>
      </c>
      <c r="J421" s="51">
        <v>0.35577096669914066</v>
      </c>
      <c r="K421" s="52">
        <v>39.959150534764241</v>
      </c>
      <c r="L421" s="52">
        <v>3.4823790300425901</v>
      </c>
      <c r="M421" s="53">
        <v>13.336281123197248</v>
      </c>
      <c r="N421" s="54">
        <v>0.53461632935650572</v>
      </c>
      <c r="P421" s="45" t="s">
        <v>251</v>
      </c>
      <c r="Q421" s="46">
        <v>12</v>
      </c>
      <c r="R421" s="29"/>
      <c r="S421" s="55">
        <v>0.2279819723881015</v>
      </c>
      <c r="T421" s="56">
        <v>2.0297812596665695E-3</v>
      </c>
      <c r="U421" s="57">
        <v>1.8242047076673471E-3</v>
      </c>
      <c r="V421" s="58">
        <v>6.2527540466841426E-5</v>
      </c>
      <c r="W421" s="59"/>
      <c r="X421" s="60"/>
      <c r="Y421" s="61">
        <v>4.8355438148547446E-2</v>
      </c>
      <c r="AA421" s="119"/>
      <c r="AB421" s="120"/>
      <c r="AC421" s="110"/>
      <c r="AD421" s="111"/>
      <c r="AE421" s="112"/>
      <c r="AF421" s="111"/>
      <c r="AG421" s="113"/>
      <c r="AH421" s="133"/>
      <c r="AI421" s="114"/>
      <c r="AJ421" s="115"/>
      <c r="AK421" s="116"/>
      <c r="AL421" s="116"/>
      <c r="AM421" s="117"/>
      <c r="AN421" s="118"/>
      <c r="AP421" s="119"/>
      <c r="AQ421" s="120"/>
      <c r="AR421" s="110"/>
      <c r="AS421" s="121"/>
      <c r="AT421" s="122"/>
      <c r="AU421" s="123"/>
      <c r="AV421" s="124"/>
      <c r="AW421" s="125"/>
      <c r="AX421" s="126"/>
      <c r="AY421" s="127"/>
    </row>
    <row r="422" spans="1:51">
      <c r="A422" s="45" t="s">
        <v>251</v>
      </c>
      <c r="B422" s="46" t="s">
        <v>18</v>
      </c>
      <c r="C422" s="29"/>
      <c r="D422" s="47">
        <v>0.28171530996714916</v>
      </c>
      <c r="E422" s="48">
        <v>1.0254914005235791</v>
      </c>
      <c r="F422" s="47">
        <v>0</v>
      </c>
      <c r="G422" s="108">
        <v>35.207678035412677</v>
      </c>
      <c r="H422" s="49">
        <v>70.322928253097501</v>
      </c>
      <c r="I422" s="50">
        <v>6.8128000935500124</v>
      </c>
      <c r="J422" s="51">
        <v>0.28862067759711552</v>
      </c>
      <c r="K422" s="52">
        <v>45.527617898414796</v>
      </c>
      <c r="L422" s="52">
        <v>6.0129495207429144</v>
      </c>
      <c r="M422" s="53">
        <v>14.762972705083502</v>
      </c>
      <c r="N422" s="54">
        <v>0.50931173240834315</v>
      </c>
      <c r="P422" s="45" t="s">
        <v>252</v>
      </c>
      <c r="Q422" s="46">
        <v>12</v>
      </c>
      <c r="R422" s="29"/>
      <c r="S422" s="55">
        <v>0.28811605084270331</v>
      </c>
      <c r="T422" s="56">
        <v>2.5934215477996033E-3</v>
      </c>
      <c r="U422" s="57">
        <v>1.4577803360601483E-3</v>
      </c>
      <c r="V422" s="58">
        <v>5.0003325547683451E-5</v>
      </c>
      <c r="W422" s="59"/>
      <c r="X422" s="60"/>
      <c r="Y422" s="61">
        <v>5.2498448996429276E-2</v>
      </c>
    </row>
    <row r="423" spans="1:51">
      <c r="A423" s="45" t="s">
        <v>252</v>
      </c>
      <c r="B423" s="46" t="s">
        <v>18</v>
      </c>
      <c r="C423" s="29"/>
      <c r="D423" s="47">
        <v>0.18606811928657233</v>
      </c>
      <c r="E423" s="48">
        <v>0.97080807166599858</v>
      </c>
      <c r="F423" s="47">
        <v>0</v>
      </c>
      <c r="G423" s="108">
        <v>36.774547159459232</v>
      </c>
      <c r="H423" s="49">
        <v>72.085469895243818</v>
      </c>
      <c r="I423" s="50">
        <v>6.6862330272417907</v>
      </c>
      <c r="J423" s="51">
        <v>0.18963325114085477</v>
      </c>
      <c r="K423" s="52">
        <v>56.462520014461226</v>
      </c>
      <c r="L423" s="52">
        <v>6.2805475412379392</v>
      </c>
      <c r="M423" s="53">
        <v>16.288549446679784</v>
      </c>
      <c r="N423" s="54">
        <v>0.57522245395442806</v>
      </c>
      <c r="P423" s="27" t="s">
        <v>253</v>
      </c>
      <c r="Q423" s="28">
        <v>12</v>
      </c>
      <c r="R423" s="29">
        <v>4</v>
      </c>
      <c r="S423" s="38">
        <v>0.41884875266697663</v>
      </c>
      <c r="T423" s="39">
        <v>3.7602768704370288E-3</v>
      </c>
      <c r="U423" s="40">
        <v>6.2251328104795487E-4</v>
      </c>
      <c r="V423" s="41">
        <v>2.678052003452528E-5</v>
      </c>
      <c r="W423" s="42"/>
      <c r="X423" s="43"/>
      <c r="Y423" s="44">
        <v>4.1340679062621469E-2</v>
      </c>
    </row>
    <row r="424" spans="1:51">
      <c r="A424" s="27" t="s">
        <v>253</v>
      </c>
      <c r="B424" s="28" t="s">
        <v>18</v>
      </c>
      <c r="C424" s="29" t="s">
        <v>19</v>
      </c>
      <c r="D424" s="30">
        <v>6.2334320818772951E-2</v>
      </c>
      <c r="E424" s="31">
        <v>1.2304513641370278</v>
      </c>
      <c r="F424" s="30">
        <v>0</v>
      </c>
      <c r="G424" s="107">
        <v>41.940715673301341</v>
      </c>
      <c r="H424" s="32">
        <v>81.522783960868097</v>
      </c>
      <c r="I424" s="33">
        <v>6.6302654676402817</v>
      </c>
      <c r="J424" s="34">
        <v>8.99118691423995E-2</v>
      </c>
      <c r="K424" s="35">
        <v>81.38492782209866</v>
      </c>
      <c r="L424" s="35">
        <v>7.1628525446562064</v>
      </c>
      <c r="M424" s="36">
        <v>14.656822906745287</v>
      </c>
      <c r="N424" s="37">
        <v>0.43407885224451587</v>
      </c>
      <c r="P424" s="27" t="s">
        <v>254</v>
      </c>
      <c r="Q424" s="28">
        <v>12</v>
      </c>
      <c r="R424" s="29">
        <v>4</v>
      </c>
      <c r="S424" s="38">
        <v>0.31779024266535777</v>
      </c>
      <c r="T424" s="39">
        <v>2.8610872476645312E-3</v>
      </c>
      <c r="U424" s="40">
        <v>1.2737057753562783E-3</v>
      </c>
      <c r="V424" s="41">
        <v>4.3890266413375798E-5</v>
      </c>
      <c r="W424" s="42"/>
      <c r="X424" s="43"/>
      <c r="Y424" s="44">
        <v>5.0646951515333889E-2</v>
      </c>
    </row>
    <row r="425" spans="1:51">
      <c r="A425" s="27" t="s">
        <v>254</v>
      </c>
      <c r="B425" s="28" t="s">
        <v>18</v>
      </c>
      <c r="C425" s="29" t="s">
        <v>19</v>
      </c>
      <c r="D425" s="30">
        <v>0.16996261219664469</v>
      </c>
      <c r="E425" s="31">
        <v>1.3628479368847679</v>
      </c>
      <c r="F425" s="30">
        <v>9.5296206037860231E-4</v>
      </c>
      <c r="G425" s="107">
        <v>42.405758707423274</v>
      </c>
      <c r="H425" s="32">
        <v>82.695423550081387</v>
      </c>
      <c r="I425" s="33">
        <v>6.6518405309528008</v>
      </c>
      <c r="J425" s="34">
        <v>0.15558437246025902</v>
      </c>
      <c r="K425" s="35">
        <v>61.955308009527556</v>
      </c>
      <c r="L425" s="35">
        <v>7.2422750014946198</v>
      </c>
      <c r="M425" s="36">
        <v>13.379685106962725</v>
      </c>
      <c r="N425" s="37">
        <v>0.43467722850795687</v>
      </c>
      <c r="P425" s="27" t="s">
        <v>255</v>
      </c>
      <c r="Q425" s="28">
        <v>12</v>
      </c>
      <c r="R425" s="29">
        <v>4</v>
      </c>
      <c r="S425" s="38">
        <v>0.38395552296557256</v>
      </c>
      <c r="T425" s="39">
        <v>3.5200963600155416E-3</v>
      </c>
      <c r="U425" s="40">
        <v>8.7306589983194671E-4</v>
      </c>
      <c r="V425" s="41">
        <v>3.716375526813215E-5</v>
      </c>
      <c r="W425" s="42"/>
      <c r="X425" s="43"/>
      <c r="Y425" s="44">
        <v>4.1581973898243814E-2</v>
      </c>
    </row>
    <row r="426" spans="1:51">
      <c r="A426" s="27" t="s">
        <v>255</v>
      </c>
      <c r="B426" s="28" t="s">
        <v>18</v>
      </c>
      <c r="C426" s="29" t="s">
        <v>19</v>
      </c>
      <c r="D426" s="30">
        <v>6.3392618467378176E-2</v>
      </c>
      <c r="E426" s="31">
        <v>0.75649742155535471</v>
      </c>
      <c r="F426" s="30">
        <v>0</v>
      </c>
      <c r="G426" s="107">
        <v>27.878704208335602</v>
      </c>
      <c r="H426" s="32">
        <v>53.682702044760397</v>
      </c>
      <c r="I426" s="33">
        <v>6.5683590418103099</v>
      </c>
      <c r="J426" s="34">
        <v>0.11751798150314517</v>
      </c>
      <c r="K426" s="35">
        <v>73.909339501391145</v>
      </c>
      <c r="L426" s="35">
        <v>4.7612694293510565</v>
      </c>
      <c r="M426" s="36">
        <v>15.846508485035372</v>
      </c>
      <c r="N426" s="37">
        <v>0.5400961055911454</v>
      </c>
      <c r="P426" s="27" t="s">
        <v>256</v>
      </c>
      <c r="Q426" s="28">
        <v>12</v>
      </c>
      <c r="R426" s="29">
        <v>4</v>
      </c>
      <c r="S426" s="38">
        <v>0.43040484152110309</v>
      </c>
      <c r="T426" s="39">
        <v>3.8554051110503184E-3</v>
      </c>
      <c r="U426" s="40">
        <v>5.6146493466725778E-4</v>
      </c>
      <c r="V426" s="41">
        <v>3.0882910497380555E-5</v>
      </c>
      <c r="W426" s="42"/>
      <c r="X426" s="43"/>
      <c r="Y426" s="44">
        <v>3.2105406854177489E-2</v>
      </c>
    </row>
    <row r="427" spans="1:51">
      <c r="A427" s="27" t="s">
        <v>256</v>
      </c>
      <c r="B427" s="28" t="s">
        <v>18</v>
      </c>
      <c r="C427" s="29" t="s">
        <v>19</v>
      </c>
      <c r="D427" s="30">
        <v>3.7576731005857469E-2</v>
      </c>
      <c r="E427" s="31">
        <v>0.84614613082628576</v>
      </c>
      <c r="F427" s="30">
        <v>0</v>
      </c>
      <c r="G427" s="107">
        <v>28.805373149512832</v>
      </c>
      <c r="H427" s="32">
        <v>55.707320569982606</v>
      </c>
      <c r="I427" s="33">
        <v>6.5967571204242503</v>
      </c>
      <c r="J427" s="34">
        <v>9.5308654721210972E-2</v>
      </c>
      <c r="K427" s="35">
        <v>83.206104323849573</v>
      </c>
      <c r="L427" s="35">
        <v>4.9195307483773929</v>
      </c>
      <c r="M427" s="36">
        <v>14.638500376046078</v>
      </c>
      <c r="N427" s="37">
        <v>0.49877998938628976</v>
      </c>
      <c r="P427" s="27" t="s">
        <v>257</v>
      </c>
      <c r="Q427" s="28">
        <v>12</v>
      </c>
      <c r="R427" s="29">
        <v>4</v>
      </c>
      <c r="S427" s="38">
        <v>0.40538829710893576</v>
      </c>
      <c r="T427" s="39">
        <v>3.6803009066384801E-3</v>
      </c>
      <c r="U427" s="40">
        <v>7.160265596334466E-4</v>
      </c>
      <c r="V427" s="41">
        <v>3.644433971836917E-5</v>
      </c>
      <c r="W427" s="42"/>
      <c r="X427" s="43"/>
      <c r="Y427" s="44">
        <v>3.6906910615968708E-2</v>
      </c>
    </row>
    <row r="428" spans="1:51">
      <c r="A428" s="27" t="s">
        <v>257</v>
      </c>
      <c r="B428" s="28" t="s">
        <v>18</v>
      </c>
      <c r="C428" s="29" t="s">
        <v>19</v>
      </c>
      <c r="D428" s="30">
        <v>4.9369841598764008E-2</v>
      </c>
      <c r="E428" s="31">
        <v>0.96829514863621857</v>
      </c>
      <c r="F428" s="30">
        <v>0</v>
      </c>
      <c r="G428" s="107">
        <v>27.951415691209174</v>
      </c>
      <c r="H428" s="32">
        <v>54.209875174778567</v>
      </c>
      <c r="I428" s="33">
        <v>6.6155217343081407</v>
      </c>
      <c r="J428" s="34">
        <v>0.11119536274776735</v>
      </c>
      <c r="K428" s="35">
        <v>78.594910182735461</v>
      </c>
      <c r="L428" s="35">
        <v>4.7736874728146832</v>
      </c>
      <c r="M428" s="36">
        <v>12.412649969534689</v>
      </c>
      <c r="N428" s="37">
        <v>0.4414414306747329</v>
      </c>
      <c r="P428" s="27" t="s">
        <v>258</v>
      </c>
      <c r="Q428" s="28">
        <v>12</v>
      </c>
      <c r="R428" s="29">
        <v>4</v>
      </c>
      <c r="S428" s="38">
        <v>0.38571428710752165</v>
      </c>
      <c r="T428" s="39">
        <v>3.4914334847297719E-3</v>
      </c>
      <c r="U428" s="40">
        <v>8.4369251112630518E-4</v>
      </c>
      <c r="V428" s="41">
        <v>4.0078112942731893E-5</v>
      </c>
      <c r="W428" s="42"/>
      <c r="X428" s="43"/>
      <c r="Y428" s="44">
        <v>3.9266135173357877E-2</v>
      </c>
    </row>
    <row r="429" spans="1:51">
      <c r="A429" s="27" t="s">
        <v>258</v>
      </c>
      <c r="B429" s="28" t="s">
        <v>18</v>
      </c>
      <c r="C429" s="29" t="s">
        <v>19</v>
      </c>
      <c r="D429" s="30">
        <v>5.6086803008983825E-2</v>
      </c>
      <c r="E429" s="31">
        <v>0.87642854585543972</v>
      </c>
      <c r="F429" s="30">
        <v>0</v>
      </c>
      <c r="G429" s="107">
        <v>25.641428545893007</v>
      </c>
      <c r="H429" s="32">
        <v>49.73250156508832</v>
      </c>
      <c r="I429" s="33">
        <v>6.6158789111414773</v>
      </c>
      <c r="J429" s="34">
        <v>0.12348230792426586</v>
      </c>
      <c r="K429" s="35">
        <v>74.785908833393265</v>
      </c>
      <c r="L429" s="35">
        <v>4.3791759096158707</v>
      </c>
      <c r="M429" s="36">
        <v>12.580391552596254</v>
      </c>
      <c r="N429" s="37">
        <v>0.41642283157085824</v>
      </c>
      <c r="P429" s="27" t="s">
        <v>259</v>
      </c>
      <c r="Q429" s="28">
        <v>12</v>
      </c>
      <c r="R429" s="29">
        <v>4</v>
      </c>
      <c r="S429" s="38">
        <v>0.39309595063464065</v>
      </c>
      <c r="T429" s="39">
        <v>3.5590387759649169E-3</v>
      </c>
      <c r="U429" s="40">
        <v>8.0434484791726941E-4</v>
      </c>
      <c r="V429" s="41">
        <v>3.8532795949710828E-5</v>
      </c>
      <c r="W429" s="42"/>
      <c r="X429" s="43"/>
      <c r="Y429" s="44">
        <v>3.8946844951160034E-2</v>
      </c>
    </row>
    <row r="430" spans="1:51">
      <c r="A430" s="27" t="s">
        <v>259</v>
      </c>
      <c r="B430" s="28" t="s">
        <v>18</v>
      </c>
      <c r="C430" s="29" t="s">
        <v>19</v>
      </c>
      <c r="D430" s="30">
        <v>5.1878939744703437E-2</v>
      </c>
      <c r="E430" s="31">
        <v>0.75219093718934282</v>
      </c>
      <c r="F430" s="30">
        <v>0</v>
      </c>
      <c r="G430" s="107">
        <v>25.354052045794909</v>
      </c>
      <c r="H430" s="32">
        <v>49.009403865061948</v>
      </c>
      <c r="I430" s="33">
        <v>6.5936234894382579</v>
      </c>
      <c r="J430" s="34">
        <v>0.11816189621239453</v>
      </c>
      <c r="K430" s="35">
        <v>75.959801059003723</v>
      </c>
      <c r="L430" s="35">
        <v>4.3300962632160269</v>
      </c>
      <c r="M430" s="36">
        <v>14.493982632161757</v>
      </c>
      <c r="N430" s="37">
        <v>0.50989753667574733</v>
      </c>
      <c r="P430" s="27" t="s">
        <v>260</v>
      </c>
      <c r="Q430" s="28">
        <v>12</v>
      </c>
      <c r="R430" s="29">
        <v>4</v>
      </c>
      <c r="S430" s="38">
        <v>0.75088560300758866</v>
      </c>
      <c r="T430" s="39">
        <v>1.0889367969196642E-2</v>
      </c>
      <c r="U430" s="40">
        <v>-1.4343588244295658E-3</v>
      </c>
      <c r="V430" s="41">
        <v>2.2923488444577848E-4</v>
      </c>
      <c r="W430" s="42"/>
      <c r="X430" s="43"/>
      <c r="Y430" s="44">
        <v>6.2040492134216654E-2</v>
      </c>
    </row>
    <row r="431" spans="1:51">
      <c r="A431" s="27" t="s">
        <v>260</v>
      </c>
      <c r="B431" s="28" t="s">
        <v>18</v>
      </c>
      <c r="C431" s="29" t="s">
        <v>19</v>
      </c>
      <c r="D431" s="30">
        <v>-3.2222264598751646E-2</v>
      </c>
      <c r="E431" s="31">
        <v>0.53805397746022277</v>
      </c>
      <c r="F431" s="30">
        <v>0</v>
      </c>
      <c r="G431" s="107">
        <v>16.868327625847723</v>
      </c>
      <c r="H431" s="32">
        <v>32.084856556845068</v>
      </c>
      <c r="I431" s="33">
        <v>6.4883262038722496</v>
      </c>
      <c r="J431" s="34">
        <v>0.31866643769749575</v>
      </c>
      <c r="K431" s="35">
        <v>142.73204618500054</v>
      </c>
      <c r="L431" s="35">
        <v>2.8808603172170728</v>
      </c>
      <c r="M431" s="36">
        <v>13.480768069688228</v>
      </c>
      <c r="N431" s="37">
        <v>0.51570590924968518</v>
      </c>
      <c r="P431" s="27" t="s">
        <v>248</v>
      </c>
      <c r="Q431" s="28">
        <v>12</v>
      </c>
      <c r="R431" s="29">
        <v>4</v>
      </c>
      <c r="S431" s="38">
        <v>0.72412332418825887</v>
      </c>
      <c r="T431" s="39">
        <v>8.1529277706803086E-3</v>
      </c>
      <c r="U431" s="40">
        <v>-1.2588225355320347E-3</v>
      </c>
      <c r="V431" s="41">
        <v>1.2682718705249514E-4</v>
      </c>
      <c r="W431" s="42"/>
      <c r="X431" s="43"/>
      <c r="Y431" s="44">
        <v>5.4533372513288034E-2</v>
      </c>
    </row>
    <row r="432" spans="1:51">
      <c r="A432" s="27" t="s">
        <v>261</v>
      </c>
      <c r="B432" s="28" t="s">
        <v>18</v>
      </c>
      <c r="C432" s="29" t="s">
        <v>19</v>
      </c>
      <c r="D432" s="30">
        <v>-6.0895794935870752E-2</v>
      </c>
      <c r="E432" s="31">
        <v>0.81563239928413733</v>
      </c>
      <c r="F432" s="30">
        <v>0</v>
      </c>
      <c r="G432" s="107">
        <v>27.017208168436902</v>
      </c>
      <c r="H432" s="32">
        <v>51.454052237028719</v>
      </c>
      <c r="I432" s="33">
        <v>6.4965493151942777</v>
      </c>
      <c r="J432" s="34">
        <v>0.20990574699315057</v>
      </c>
      <c r="K432" s="35">
        <v>154.53412924414485</v>
      </c>
      <c r="L432" s="35">
        <v>4.6141386757972285</v>
      </c>
      <c r="M432" s="36">
        <v>14.243425742557806</v>
      </c>
      <c r="N432" s="37">
        <v>0.49642114981579427</v>
      </c>
      <c r="P432" s="27" t="s">
        <v>261</v>
      </c>
      <c r="Q432" s="28">
        <v>12</v>
      </c>
      <c r="R432" s="29">
        <v>4</v>
      </c>
      <c r="S432" s="38">
        <v>0.8119858492861316</v>
      </c>
      <c r="T432" s="39">
        <v>1.0189221573992225E-2</v>
      </c>
      <c r="U432" s="40">
        <v>-1.8301862820424011E-3</v>
      </c>
      <c r="V432" s="41">
        <v>1.5992782019100634E-4</v>
      </c>
      <c r="W432" s="42"/>
      <c r="X432" s="43"/>
      <c r="Y432" s="44">
        <v>8.2196165480807645E-2</v>
      </c>
    </row>
    <row r="433" spans="1:25">
      <c r="A433" s="27" t="s">
        <v>262</v>
      </c>
      <c r="B433" s="28" t="s">
        <v>18</v>
      </c>
      <c r="C433" s="29" t="s">
        <v>19</v>
      </c>
      <c r="D433" s="30">
        <v>3.7919766838498917E-2</v>
      </c>
      <c r="E433" s="31">
        <v>1.1771765718043703</v>
      </c>
      <c r="F433" s="30">
        <v>0</v>
      </c>
      <c r="G433" s="107">
        <v>32.036086952862178</v>
      </c>
      <c r="H433" s="32">
        <v>61.385065377918295</v>
      </c>
      <c r="I433" s="33">
        <v>6.5361526007337805</v>
      </c>
      <c r="J433" s="34">
        <v>0.19034494873111418</v>
      </c>
      <c r="K433" s="35">
        <v>84.396725503917125</v>
      </c>
      <c r="L433" s="35">
        <v>5.471288776724724</v>
      </c>
      <c r="M433" s="36">
        <v>11.702167474005783</v>
      </c>
      <c r="N433" s="37">
        <v>0.33925331961777361</v>
      </c>
      <c r="P433" s="27" t="s">
        <v>262</v>
      </c>
      <c r="Q433" s="28">
        <v>12</v>
      </c>
      <c r="R433" s="29">
        <v>4</v>
      </c>
      <c r="S433" s="38">
        <v>0.44062270905712814</v>
      </c>
      <c r="T433" s="39">
        <v>4.4114146177192046E-3</v>
      </c>
      <c r="U433" s="40">
        <v>5.215465426779061E-4</v>
      </c>
      <c r="V433" s="41">
        <v>7.6804010090359028E-5</v>
      </c>
      <c r="W433" s="42"/>
      <c r="X433" s="43"/>
      <c r="Y433" s="44">
        <v>2.4056120280543766E-2</v>
      </c>
    </row>
    <row r="434" spans="1:25">
      <c r="A434" s="27" t="s">
        <v>263</v>
      </c>
      <c r="B434" s="28" t="s">
        <v>18</v>
      </c>
      <c r="C434" s="29" t="s">
        <v>19</v>
      </c>
      <c r="D434" s="30">
        <v>-2.2312546257852704E-2</v>
      </c>
      <c r="E434" s="31">
        <v>0.95585042899663752</v>
      </c>
      <c r="F434" s="30">
        <v>0</v>
      </c>
      <c r="G434" s="107">
        <v>33.229181896774705</v>
      </c>
      <c r="H434" s="32">
        <v>63.663094214313269</v>
      </c>
      <c r="I434" s="33">
        <v>6.5353238943461758</v>
      </c>
      <c r="J434" s="34">
        <v>0.17077559691771513</v>
      </c>
      <c r="K434" s="35">
        <v>111.63081247195967</v>
      </c>
      <c r="L434" s="35">
        <v>5.6750517077531155</v>
      </c>
      <c r="M434" s="36">
        <v>14.948518912746533</v>
      </c>
      <c r="N434" s="37">
        <v>0.5285497440884156</v>
      </c>
      <c r="P434" s="27" t="s">
        <v>263</v>
      </c>
      <c r="Q434" s="28">
        <v>12</v>
      </c>
      <c r="R434" s="29">
        <v>4</v>
      </c>
      <c r="S434" s="38">
        <v>0.58295316754190185</v>
      </c>
      <c r="T434" s="39">
        <v>6.2643868650384214E-3</v>
      </c>
      <c r="U434" s="40">
        <v>-3.9143815088035452E-4</v>
      </c>
      <c r="V434" s="41">
        <v>9.0088611941651318E-5</v>
      </c>
      <c r="W434" s="42"/>
      <c r="X434" s="43"/>
      <c r="Y434" s="44">
        <v>1.9717916685422401E-2</v>
      </c>
    </row>
    <row r="435" spans="1:25">
      <c r="A435" s="27" t="s">
        <v>264</v>
      </c>
      <c r="B435" s="28" t="s">
        <v>18</v>
      </c>
      <c r="C435" s="29" t="s">
        <v>19</v>
      </c>
      <c r="D435" s="30">
        <v>-2.6916731651719299E-2</v>
      </c>
      <c r="E435" s="31">
        <v>0.72879220722215765</v>
      </c>
      <c r="F435" s="30">
        <v>0</v>
      </c>
      <c r="G435" s="107">
        <v>24.81452249881281</v>
      </c>
      <c r="H435" s="32">
        <v>47.76356041258834</v>
      </c>
      <c r="I435" s="33">
        <v>6.5657777456836461</v>
      </c>
      <c r="J435" s="34">
        <v>0.22240838392612466</v>
      </c>
      <c r="K435" s="35">
        <v>120.16400714622746</v>
      </c>
      <c r="L435" s="35">
        <v>4.2379526141037624</v>
      </c>
      <c r="M435" s="36">
        <v>14.640997212579824</v>
      </c>
      <c r="N435" s="37">
        <v>0.5806458164585897</v>
      </c>
      <c r="P435" s="27" t="s">
        <v>264</v>
      </c>
      <c r="Q435" s="28">
        <v>12</v>
      </c>
      <c r="R435" s="29">
        <v>4</v>
      </c>
      <c r="S435" s="38">
        <v>0.62462140310412606</v>
      </c>
      <c r="T435" s="39">
        <v>7.1295670525135862E-3</v>
      </c>
      <c r="U435" s="40">
        <v>-6.7753738529840806E-4</v>
      </c>
      <c r="V435" s="41">
        <v>1.3005410473900853E-4</v>
      </c>
      <c r="W435" s="42"/>
      <c r="X435" s="43"/>
      <c r="Y435" s="44">
        <v>2.9667821672402866E-2</v>
      </c>
    </row>
    <row r="436" spans="1:25">
      <c r="A436" s="27" t="s">
        <v>265</v>
      </c>
      <c r="B436" s="28" t="s">
        <v>18</v>
      </c>
      <c r="C436" s="29" t="s">
        <v>19</v>
      </c>
      <c r="D436" s="30">
        <v>-3.3295559740137968E-3</v>
      </c>
      <c r="E436" s="31">
        <v>0.96068547858683584</v>
      </c>
      <c r="F436" s="30">
        <v>0</v>
      </c>
      <c r="G436" s="107">
        <v>36.497753354407891</v>
      </c>
      <c r="H436" s="32">
        <v>70.323618763716766</v>
      </c>
      <c r="I436" s="33">
        <v>6.5724863073702586</v>
      </c>
      <c r="J436" s="34">
        <v>0.16070176942771378</v>
      </c>
      <c r="K436" s="35">
        <v>101.38793424464147</v>
      </c>
      <c r="L436" s="35">
        <v>6.2332752622835015</v>
      </c>
      <c r="M436" s="36">
        <v>16.336287257595743</v>
      </c>
      <c r="N436" s="37">
        <v>0.52057547992096898</v>
      </c>
      <c r="P436" s="27" t="s">
        <v>265</v>
      </c>
      <c r="Q436" s="28">
        <v>12</v>
      </c>
      <c r="R436" s="29">
        <v>4</v>
      </c>
      <c r="S436" s="38">
        <v>0.52643865682146362</v>
      </c>
      <c r="T436" s="39">
        <v>5.3051853528421882E-3</v>
      </c>
      <c r="U436" s="40">
        <v>-4.8025064933483478E-5</v>
      </c>
      <c r="V436" s="41">
        <v>7.5928465393182713E-5</v>
      </c>
      <c r="W436" s="42"/>
      <c r="X436" s="43"/>
      <c r="Y436" s="44">
        <v>2.3045339276986068E-3</v>
      </c>
    </row>
    <row r="437" spans="1:25">
      <c r="A437" s="27" t="s">
        <v>266</v>
      </c>
      <c r="B437" s="28" t="s">
        <v>18</v>
      </c>
      <c r="C437" s="29" t="s">
        <v>19</v>
      </c>
      <c r="D437" s="30">
        <v>7.0702860702613274E-3</v>
      </c>
      <c r="E437" s="31">
        <v>1.5438498424401919</v>
      </c>
      <c r="F437" s="30">
        <v>0</v>
      </c>
      <c r="G437" s="107">
        <v>45.882216437012325</v>
      </c>
      <c r="H437" s="32">
        <v>88.837269184726949</v>
      </c>
      <c r="I437" s="33">
        <v>6.6045254581047681</v>
      </c>
      <c r="J437" s="34">
        <v>0.13318049011245339</v>
      </c>
      <c r="K437" s="35">
        <v>97.636642193901409</v>
      </c>
      <c r="L437" s="35">
        <v>7.8360024497515024</v>
      </c>
      <c r="M437" s="36">
        <v>12.779321230315574</v>
      </c>
      <c r="N437" s="37">
        <v>0.43310412696200118</v>
      </c>
      <c r="P437" s="27" t="s">
        <v>266</v>
      </c>
      <c r="Q437" s="28">
        <v>12</v>
      </c>
      <c r="R437" s="29">
        <v>4</v>
      </c>
      <c r="S437" s="38">
        <v>0.50448749571382567</v>
      </c>
      <c r="T437" s="39">
        <v>4.9164520283991589E-3</v>
      </c>
      <c r="U437" s="40">
        <v>7.7739725552777671E-5</v>
      </c>
      <c r="V437" s="41">
        <v>5.7762070076309095E-5</v>
      </c>
      <c r="W437" s="42"/>
      <c r="X437" s="43"/>
      <c r="Y437" s="44">
        <v>4.1128336503233947E-3</v>
      </c>
    </row>
    <row r="438" spans="1:25" ht="15" thickBot="1">
      <c r="A438" s="62"/>
      <c r="B438" s="62"/>
      <c r="C438" s="62"/>
      <c r="D438" s="62"/>
      <c r="E438" s="62"/>
      <c r="F438" s="62"/>
      <c r="G438" s="62"/>
      <c r="H438" s="62"/>
      <c r="I438" s="63"/>
      <c r="J438" s="64"/>
      <c r="K438" s="62"/>
      <c r="L438" s="62"/>
      <c r="M438" s="62"/>
      <c r="N438" s="62"/>
      <c r="P438" s="62"/>
      <c r="Q438" s="62"/>
      <c r="R438" s="62"/>
      <c r="S438" s="62"/>
      <c r="T438" s="62"/>
      <c r="U438" s="62"/>
      <c r="V438" s="64"/>
      <c r="W438" s="64"/>
      <c r="X438" s="62"/>
      <c r="Y438" s="62"/>
    </row>
    <row r="439" spans="1:25">
      <c r="A439" s="24"/>
      <c r="B439" s="24"/>
      <c r="C439" s="24"/>
      <c r="D439" s="24"/>
      <c r="E439" s="24"/>
      <c r="F439" s="24"/>
      <c r="G439" s="24"/>
      <c r="H439" s="24"/>
      <c r="I439" s="25"/>
      <c r="J439" s="26"/>
      <c r="K439" s="24"/>
      <c r="L439" s="24"/>
      <c r="M439" s="24"/>
      <c r="N439" s="24"/>
      <c r="P439" s="24"/>
      <c r="Q439" s="24"/>
      <c r="R439" s="24"/>
      <c r="S439" s="24"/>
      <c r="T439" s="24"/>
      <c r="U439" s="25"/>
      <c r="V439" s="24"/>
      <c r="W439" s="24"/>
      <c r="X439" s="24"/>
      <c r="Y439" s="24"/>
    </row>
    <row r="440" spans="1:25">
      <c r="A440" s="24"/>
      <c r="B440" s="24"/>
      <c r="C440" s="65" t="s">
        <v>39</v>
      </c>
      <c r="D440" s="66">
        <v>1.1964516501283278</v>
      </c>
      <c r="E440" s="67">
        <v>17.939490508409257</v>
      </c>
      <c r="F440" s="66">
        <v>9.5296206037860231E-4</v>
      </c>
      <c r="G440" s="109">
        <v>585.53090981317075</v>
      </c>
      <c r="H440" s="68">
        <v>1133.9725952552469</v>
      </c>
      <c r="I440" s="69"/>
      <c r="J440" s="70"/>
      <c r="K440" s="146">
        <f>AVERAGE(K424:K437,K419)</f>
        <v>98.65175840949388</v>
      </c>
      <c r="L440" s="24"/>
      <c r="M440" s="24"/>
      <c r="N440" s="24"/>
      <c r="P440" s="24"/>
      <c r="Q440" s="24"/>
      <c r="R440" s="72"/>
      <c r="S440" s="72"/>
      <c r="T440" s="72"/>
      <c r="U440" s="24"/>
      <c r="V440" s="24"/>
      <c r="W440" s="24"/>
      <c r="X440" s="24"/>
      <c r="Y440" s="24"/>
    </row>
    <row r="441" spans="1:25">
      <c r="A441" s="73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73"/>
      <c r="P441" s="73"/>
      <c r="Q441" s="73"/>
      <c r="R441" s="73"/>
      <c r="S441" s="73"/>
      <c r="T441" s="73"/>
      <c r="U441" s="73"/>
      <c r="V441" s="73"/>
      <c r="W441" s="73"/>
      <c r="X441" s="73"/>
      <c r="Y441" s="73"/>
    </row>
    <row r="442" spans="1:25">
      <c r="A442" s="73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73"/>
      <c r="P442" s="73"/>
      <c r="Q442" s="73"/>
      <c r="R442" s="73"/>
      <c r="S442" s="73"/>
      <c r="T442" s="73"/>
      <c r="U442" s="73"/>
      <c r="V442" s="73"/>
      <c r="W442" s="73"/>
      <c r="X442" s="73"/>
      <c r="Y442" s="73"/>
    </row>
    <row r="443" spans="1:25" ht="15" thickBot="1">
      <c r="A443" s="24"/>
      <c r="B443" s="24"/>
      <c r="C443" s="24"/>
      <c r="D443" s="73"/>
      <c r="E443" s="73"/>
      <c r="F443" s="24"/>
      <c r="G443" s="24"/>
      <c r="H443" s="24"/>
      <c r="I443" s="24"/>
      <c r="J443" s="24"/>
      <c r="K443" s="24"/>
      <c r="L443" s="24"/>
      <c r="M443" s="24"/>
      <c r="N443" s="24"/>
      <c r="P443" s="24"/>
      <c r="Q443" s="24"/>
      <c r="R443" s="24"/>
      <c r="S443" s="24"/>
      <c r="T443" s="24"/>
      <c r="U443" s="24"/>
      <c r="V443" s="73"/>
      <c r="W443" s="73"/>
      <c r="X443" s="73"/>
      <c r="Y443" s="73"/>
    </row>
    <row r="444" spans="1:25" s="6" customFormat="1">
      <c r="A444" s="7" t="s">
        <v>40</v>
      </c>
      <c r="B444" s="7"/>
      <c r="C444" s="7"/>
      <c r="D444" s="74"/>
      <c r="E444" s="7" t="s">
        <v>41</v>
      </c>
      <c r="F444" s="7"/>
      <c r="G444" s="13" t="s">
        <v>42</v>
      </c>
      <c r="H444" s="14" t="s">
        <v>7</v>
      </c>
      <c r="I444" s="10" t="s">
        <v>6</v>
      </c>
      <c r="J444" s="11" t="s">
        <v>7</v>
      </c>
      <c r="K444" s="75" t="s">
        <v>43</v>
      </c>
      <c r="L444" s="12" t="s">
        <v>9</v>
      </c>
      <c r="M444" s="13" t="s">
        <v>10</v>
      </c>
      <c r="N444" s="14" t="s">
        <v>7</v>
      </c>
      <c r="P444" s="7" t="s">
        <v>41</v>
      </c>
      <c r="Q444" s="7"/>
      <c r="R444" s="76"/>
      <c r="S444" s="13" t="s">
        <v>44</v>
      </c>
      <c r="T444" s="14" t="s">
        <v>7</v>
      </c>
      <c r="U444" s="13" t="s">
        <v>42</v>
      </c>
      <c r="V444" s="14" t="s">
        <v>7</v>
      </c>
      <c r="W444" s="10" t="s">
        <v>6</v>
      </c>
      <c r="X444" s="11" t="s">
        <v>7</v>
      </c>
      <c r="Y444" s="75" t="s">
        <v>43</v>
      </c>
    </row>
    <row r="445" spans="1:25" s="6" customFormat="1" ht="15" thickBot="1">
      <c r="A445" s="16"/>
      <c r="B445" s="16"/>
      <c r="C445" s="16"/>
      <c r="D445" s="74"/>
      <c r="E445" s="16"/>
      <c r="F445" s="16"/>
      <c r="G445" s="21"/>
      <c r="H445" s="22"/>
      <c r="I445" s="18" t="s">
        <v>15</v>
      </c>
      <c r="J445" s="18"/>
      <c r="K445" s="77"/>
      <c r="L445" s="19" t="s">
        <v>45</v>
      </c>
      <c r="M445" s="17"/>
      <c r="N445" s="17"/>
      <c r="P445" s="16"/>
      <c r="Q445" s="16"/>
      <c r="R445" s="19"/>
      <c r="S445" s="21"/>
      <c r="T445" s="22"/>
      <c r="U445" s="21"/>
      <c r="V445" s="22"/>
      <c r="W445" s="18" t="s">
        <v>15</v>
      </c>
      <c r="X445" s="18"/>
      <c r="Y445" s="77"/>
    </row>
    <row r="446" spans="1:25" s="6" customFormat="1">
      <c r="A446" s="24"/>
      <c r="B446" s="24"/>
      <c r="C446" s="24"/>
      <c r="D446" s="73"/>
      <c r="E446" s="24"/>
      <c r="F446" s="24"/>
      <c r="G446" s="24"/>
      <c r="H446" s="24"/>
      <c r="I446" s="25"/>
      <c r="J446" s="26"/>
      <c r="K446" s="26"/>
      <c r="L446" s="24"/>
      <c r="M446" s="24"/>
      <c r="N446" s="24"/>
      <c r="P446" s="73"/>
      <c r="Q446" s="73"/>
      <c r="R446" s="73"/>
      <c r="S446" s="24"/>
      <c r="T446" s="24"/>
      <c r="U446" s="24"/>
      <c r="V446" s="24"/>
      <c r="W446" s="73"/>
      <c r="X446" s="73"/>
      <c r="Y446" s="73"/>
    </row>
    <row r="447" spans="1:25" s="6" customFormat="1">
      <c r="A447" s="78" t="s">
        <v>267</v>
      </c>
      <c r="B447" s="78"/>
      <c r="C447" s="78"/>
      <c r="D447" s="73"/>
      <c r="E447" s="79" t="s">
        <v>47</v>
      </c>
      <c r="F447" s="79"/>
      <c r="G447" s="80">
        <v>1.9322460071968464</v>
      </c>
      <c r="H447" s="81">
        <v>1.0361394213395955E-2</v>
      </c>
      <c r="I447" s="82">
        <v>6.591053328529398</v>
      </c>
      <c r="J447" s="83">
        <v>4.4014250056464713E-2</v>
      </c>
      <c r="K447" s="84">
        <v>0.38412015664341326</v>
      </c>
      <c r="L447" s="85">
        <v>79.662812710200328</v>
      </c>
      <c r="M447" s="86">
        <v>13.800545547449818</v>
      </c>
      <c r="N447" s="87">
        <v>0.73904561979825456</v>
      </c>
      <c r="P447" s="79" t="s">
        <v>90</v>
      </c>
      <c r="Q447" s="79"/>
      <c r="R447" s="70"/>
      <c r="S447" s="82">
        <v>305.12447149414419</v>
      </c>
      <c r="T447" s="83">
        <v>7.8207335588848679</v>
      </c>
      <c r="U447" s="80">
        <v>1.9244642074515044</v>
      </c>
      <c r="V447" s="81">
        <v>1.4282905922304317E-2</v>
      </c>
      <c r="W447" s="82">
        <v>6.5645565006771864</v>
      </c>
      <c r="X447" s="83">
        <v>5.5246923273451383E-2</v>
      </c>
      <c r="Y447" s="84">
        <v>0.17109795585692775</v>
      </c>
    </row>
    <row r="448" spans="1:25" s="6" customFormat="1">
      <c r="A448" s="78" t="s">
        <v>49</v>
      </c>
      <c r="B448" s="78"/>
      <c r="C448" s="78"/>
      <c r="D448" s="73"/>
      <c r="E448" s="79"/>
      <c r="F448" s="79"/>
      <c r="G448" s="88"/>
      <c r="H448" s="89">
        <v>5.3623576784756653E-3</v>
      </c>
      <c r="I448" s="88"/>
      <c r="J448" s="89">
        <v>6.6778780056214798E-3</v>
      </c>
      <c r="K448" s="90">
        <v>0.9798313301115873</v>
      </c>
      <c r="L448" s="91">
        <v>15</v>
      </c>
      <c r="M448" s="92"/>
      <c r="N448" s="92"/>
      <c r="P448" s="79"/>
      <c r="Q448" s="79"/>
      <c r="R448" s="70"/>
      <c r="S448" s="88"/>
      <c r="T448" s="89">
        <v>2.5631289160741602E-2</v>
      </c>
      <c r="U448" s="88"/>
      <c r="V448" s="89">
        <v>7.4217571140066212E-3</v>
      </c>
      <c r="W448" s="88"/>
      <c r="X448" s="89">
        <v>8.4159414680568621E-3</v>
      </c>
      <c r="Y448" s="90">
        <v>0.99958963583271454</v>
      </c>
    </row>
    <row r="449" spans="1:25" s="6" customFormat="1">
      <c r="A449" s="78" t="s">
        <v>50</v>
      </c>
      <c r="B449" s="78"/>
      <c r="C449" s="78"/>
      <c r="D449" s="73"/>
      <c r="E449" s="93" t="s">
        <v>51</v>
      </c>
      <c r="F449" s="88"/>
      <c r="G449" s="88"/>
      <c r="H449" s="88"/>
      <c r="I449" s="88"/>
      <c r="J449" s="83">
        <v>0.14435394031284893</v>
      </c>
      <c r="K449" s="84">
        <v>1.7559289460184544</v>
      </c>
      <c r="L449" s="78" t="s">
        <v>52</v>
      </c>
      <c r="M449" s="78"/>
      <c r="N449" s="78"/>
      <c r="P449" s="93" t="s">
        <v>51</v>
      </c>
      <c r="Q449" s="88"/>
      <c r="R449" s="88"/>
      <c r="S449" s="88"/>
      <c r="T449" s="88"/>
      <c r="U449" s="88"/>
      <c r="V449" s="88"/>
      <c r="W449" s="88"/>
      <c r="X449" s="83">
        <v>0.14765357468462192</v>
      </c>
      <c r="Y449" s="69"/>
    </row>
    <row r="450" spans="1:25" s="6" customFormat="1">
      <c r="A450" s="78" t="s">
        <v>53</v>
      </c>
      <c r="B450" s="78"/>
      <c r="C450" s="78"/>
      <c r="D450" s="73"/>
      <c r="E450" s="93" t="s">
        <v>54</v>
      </c>
      <c r="F450" s="88"/>
      <c r="G450" s="88"/>
      <c r="H450" s="88"/>
      <c r="I450" s="88"/>
      <c r="J450" s="83">
        <v>3.5280025257937275E-2</v>
      </c>
      <c r="K450" s="94">
        <v>1</v>
      </c>
      <c r="L450" s="78" t="s">
        <v>55</v>
      </c>
      <c r="M450" s="78"/>
      <c r="N450" s="78"/>
      <c r="P450" s="93" t="s">
        <v>54</v>
      </c>
      <c r="Q450" s="88"/>
      <c r="R450" s="88"/>
      <c r="S450" s="88"/>
      <c r="T450" s="88"/>
      <c r="U450" s="88"/>
      <c r="V450" s="88"/>
      <c r="W450" s="88"/>
      <c r="X450" s="83">
        <v>4.86332790853133E-2</v>
      </c>
      <c r="Y450" s="69"/>
    </row>
    <row r="451" spans="1:25" s="6" customFormat="1">
      <c r="A451" s="78" t="s">
        <v>56</v>
      </c>
      <c r="B451" s="78"/>
      <c r="C451" s="78"/>
      <c r="D451" s="73"/>
      <c r="E451" s="95"/>
      <c r="F451" s="95"/>
      <c r="G451" s="95"/>
      <c r="H451" s="95"/>
      <c r="I451" s="69"/>
      <c r="J451" s="70"/>
      <c r="K451" s="70"/>
      <c r="L451" s="72"/>
      <c r="M451" s="72"/>
      <c r="N451" s="72"/>
      <c r="P451" s="96"/>
      <c r="Q451" s="96"/>
      <c r="R451" s="96"/>
      <c r="S451" s="96"/>
      <c r="T451" s="96"/>
      <c r="U451" s="96"/>
      <c r="V451" s="96"/>
      <c r="W451" s="96"/>
      <c r="X451" s="96"/>
      <c r="Y451" s="96"/>
    </row>
    <row r="452" spans="1:25" s="6" customFormat="1">
      <c r="A452" s="78" t="s">
        <v>57</v>
      </c>
      <c r="B452" s="78"/>
      <c r="C452" s="78"/>
      <c r="D452" s="73"/>
      <c r="E452" s="79" t="s">
        <v>58</v>
      </c>
      <c r="F452" s="79"/>
      <c r="G452" s="80">
        <v>1.9366571025551342</v>
      </c>
      <c r="H452" s="81">
        <v>1.2503053449369085E-2</v>
      </c>
      <c r="I452" s="82">
        <v>6.6060728243554427</v>
      </c>
      <c r="J452" s="83">
        <v>5.0080899834392636E-2</v>
      </c>
      <c r="K452" s="97"/>
      <c r="L452" s="98">
        <v>19</v>
      </c>
      <c r="M452" s="86">
        <v>14.034862980174418</v>
      </c>
      <c r="N452" s="87">
        <v>0.11237360368363039</v>
      </c>
      <c r="P452" s="72"/>
      <c r="Q452" s="72"/>
      <c r="R452" s="72"/>
      <c r="S452" s="72"/>
      <c r="T452" s="72"/>
      <c r="U452" s="72"/>
      <c r="V452" s="72"/>
      <c r="W452" s="72"/>
      <c r="X452" s="72"/>
      <c r="Y452" s="72"/>
    </row>
    <row r="453" spans="1:25" s="6" customFormat="1">
      <c r="A453" s="78" t="s">
        <v>59</v>
      </c>
      <c r="B453" s="78"/>
      <c r="C453" s="78"/>
      <c r="D453" s="73"/>
      <c r="E453" s="79"/>
      <c r="F453" s="79"/>
      <c r="G453" s="88"/>
      <c r="H453" s="89">
        <v>6.455997519061658E-3</v>
      </c>
      <c r="I453" s="88"/>
      <c r="J453" s="89">
        <v>7.5810396230803056E-3</v>
      </c>
      <c r="K453" s="97"/>
      <c r="L453" s="97"/>
      <c r="M453" s="92"/>
      <c r="N453" s="92"/>
      <c r="P453" s="79" t="s">
        <v>60</v>
      </c>
      <c r="Q453" s="79"/>
      <c r="R453" s="72"/>
      <c r="S453" s="69" t="s">
        <v>52</v>
      </c>
      <c r="T453" s="99">
        <v>1.7844645405527362</v>
      </c>
      <c r="U453" s="69"/>
      <c r="V453" s="69" t="s">
        <v>61</v>
      </c>
      <c r="W453" s="100">
        <v>2.6478904837290429E-4</v>
      </c>
      <c r="X453" s="88"/>
      <c r="Y453" s="88"/>
    </row>
    <row r="454" spans="1:25" s="6" customFormat="1">
      <c r="A454" s="78" t="s">
        <v>268</v>
      </c>
      <c r="B454" s="78"/>
      <c r="C454" s="78"/>
      <c r="D454" s="73"/>
      <c r="E454" s="93" t="s">
        <v>51</v>
      </c>
      <c r="F454" s="88"/>
      <c r="G454" s="88"/>
      <c r="H454" s="88"/>
      <c r="I454" s="88"/>
      <c r="J454" s="83">
        <v>0.14661180190968687</v>
      </c>
      <c r="K454" s="70"/>
      <c r="L454" s="72"/>
      <c r="M454" s="72"/>
      <c r="N454" s="72"/>
      <c r="P454" s="79"/>
      <c r="Q454" s="79"/>
      <c r="R454" s="72"/>
      <c r="S454" s="69" t="s">
        <v>55</v>
      </c>
      <c r="T454" s="101">
        <v>1</v>
      </c>
      <c r="U454" s="69"/>
      <c r="V454" s="69" t="s">
        <v>63</v>
      </c>
      <c r="W454" s="102">
        <v>3</v>
      </c>
      <c r="X454" s="88"/>
      <c r="Y454" s="88"/>
    </row>
    <row r="455" spans="1:25" s="6" customFormat="1">
      <c r="A455" s="78" t="s">
        <v>64</v>
      </c>
      <c r="B455" s="78"/>
      <c r="C455" s="78"/>
      <c r="D455" s="73"/>
      <c r="E455" s="93" t="s">
        <v>54</v>
      </c>
      <c r="F455" s="88"/>
      <c r="G455" s="88"/>
      <c r="H455" s="88"/>
      <c r="I455" s="88"/>
      <c r="J455" s="83">
        <v>4.2571917710859733E-2</v>
      </c>
      <c r="K455" s="70"/>
      <c r="L455" s="72"/>
      <c r="M455" s="72"/>
      <c r="N455" s="72"/>
      <c r="P455" s="103"/>
      <c r="Q455" s="103"/>
      <c r="R455" s="72"/>
      <c r="S455" s="69" t="s">
        <v>65</v>
      </c>
      <c r="T455" s="104">
        <v>15</v>
      </c>
      <c r="U455" s="69"/>
      <c r="V455" s="69" t="s">
        <v>66</v>
      </c>
      <c r="W455" s="105" t="s">
        <v>67</v>
      </c>
      <c r="X455" s="88"/>
      <c r="Y455" s="88"/>
    </row>
    <row r="456" spans="1:25" s="6" customFormat="1" ht="15" thickBot="1">
      <c r="A456" s="62"/>
      <c r="B456" s="62"/>
      <c r="C456" s="62"/>
      <c r="D456" s="73"/>
      <c r="E456" s="62"/>
      <c r="F456" s="62"/>
      <c r="G456" s="62"/>
      <c r="H456" s="62"/>
      <c r="I456" s="63"/>
      <c r="J456" s="64"/>
      <c r="K456" s="64"/>
      <c r="L456" s="62"/>
      <c r="M456" s="62"/>
      <c r="N456" s="62"/>
      <c r="P456" s="103"/>
      <c r="Q456" s="103"/>
      <c r="R456" s="72"/>
      <c r="S456" s="69" t="s">
        <v>68</v>
      </c>
      <c r="T456" s="106">
        <v>0.95106159810423596</v>
      </c>
      <c r="U456" s="69"/>
      <c r="V456" s="69"/>
      <c r="W456" s="88"/>
      <c r="X456" s="88"/>
      <c r="Y456" s="88"/>
    </row>
    <row r="457" spans="1:25" s="6" customFormat="1" ht="15" thickBot="1">
      <c r="P457" s="62"/>
      <c r="Q457" s="62"/>
      <c r="R457" s="62"/>
      <c r="S457" s="62"/>
      <c r="T457" s="62"/>
      <c r="U457" s="62"/>
      <c r="V457" s="62"/>
      <c r="W457" s="62"/>
      <c r="X457" s="62"/>
      <c r="Y457" s="62"/>
    </row>
    <row r="458" spans="1:25" s="6" customFormat="1" ht="15" thickBot="1"/>
    <row r="459" spans="1:25" s="6" customFormat="1">
      <c r="A459" s="7" t="s">
        <v>0</v>
      </c>
      <c r="B459" s="7"/>
      <c r="C459" s="8"/>
      <c r="D459" s="9" t="s">
        <v>1</v>
      </c>
      <c r="E459" s="9" t="s">
        <v>2</v>
      </c>
      <c r="F459" s="9" t="s">
        <v>3</v>
      </c>
      <c r="G459" s="9" t="s">
        <v>4</v>
      </c>
      <c r="H459" s="9" t="s">
        <v>5</v>
      </c>
      <c r="I459" s="10" t="s">
        <v>6</v>
      </c>
      <c r="J459" s="11" t="s">
        <v>7</v>
      </c>
      <c r="K459" s="12" t="s">
        <v>8</v>
      </c>
      <c r="L459" s="12" t="s">
        <v>9</v>
      </c>
      <c r="M459" s="13" t="s">
        <v>10</v>
      </c>
      <c r="N459" s="14" t="s">
        <v>7</v>
      </c>
      <c r="P459" s="7" t="s">
        <v>11</v>
      </c>
      <c r="Q459" s="7"/>
      <c r="R459" s="8"/>
      <c r="S459" s="13" t="s">
        <v>12</v>
      </c>
      <c r="T459" s="14" t="s">
        <v>7</v>
      </c>
      <c r="U459" s="13" t="s">
        <v>13</v>
      </c>
      <c r="V459" s="14" t="s">
        <v>7</v>
      </c>
      <c r="W459" s="15"/>
      <c r="X459" s="15"/>
      <c r="Y459" s="8" t="s">
        <v>14</v>
      </c>
    </row>
    <row r="460" spans="1:25" s="6" customFormat="1" ht="15" thickBot="1">
      <c r="A460" s="16"/>
      <c r="B460" s="16"/>
      <c r="C460" s="17"/>
      <c r="D460" s="17"/>
      <c r="E460" s="17"/>
      <c r="F460" s="17"/>
      <c r="G460" s="17"/>
      <c r="H460" s="17"/>
      <c r="I460" s="18" t="s">
        <v>15</v>
      </c>
      <c r="J460" s="18"/>
      <c r="K460" s="19" t="s">
        <v>16</v>
      </c>
      <c r="L460" s="19" t="s">
        <v>16</v>
      </c>
      <c r="M460" s="17"/>
      <c r="N460" s="17"/>
      <c r="P460" s="16"/>
      <c r="Q460" s="16"/>
      <c r="R460" s="20"/>
      <c r="S460" s="21"/>
      <c r="T460" s="22"/>
      <c r="U460" s="21"/>
      <c r="V460" s="22"/>
      <c r="W460" s="23"/>
      <c r="X460" s="23"/>
      <c r="Y460" s="20"/>
    </row>
    <row r="461" spans="1:25">
      <c r="A461" s="24"/>
      <c r="B461" s="24"/>
      <c r="C461" s="24"/>
      <c r="D461" s="24"/>
      <c r="E461" s="24"/>
      <c r="F461" s="24"/>
      <c r="G461" s="24"/>
      <c r="H461" s="24"/>
      <c r="I461" s="25"/>
      <c r="J461" s="26"/>
      <c r="K461" s="24"/>
      <c r="L461" s="24"/>
      <c r="M461" s="24"/>
      <c r="N461" s="24"/>
      <c r="P461" s="24"/>
      <c r="Q461" s="24"/>
      <c r="R461" s="24"/>
      <c r="S461" s="24"/>
      <c r="T461" s="24"/>
      <c r="U461" s="24"/>
      <c r="V461" s="26"/>
      <c r="W461" s="26"/>
      <c r="X461" s="24"/>
      <c r="Y461" s="24"/>
    </row>
    <row r="462" spans="1:25">
      <c r="A462" s="27" t="s">
        <v>269</v>
      </c>
      <c r="B462" s="28" t="s">
        <v>18</v>
      </c>
      <c r="C462" s="29" t="s">
        <v>19</v>
      </c>
      <c r="D462" s="30">
        <v>3.148295344157364E-2</v>
      </c>
      <c r="E462" s="31">
        <v>0.69409496966600126</v>
      </c>
      <c r="F462" s="30">
        <v>1.1295369090021679E-2</v>
      </c>
      <c r="G462" s="107">
        <v>29.869782755316894</v>
      </c>
      <c r="H462" s="32">
        <v>52.242344007314202</v>
      </c>
      <c r="I462" s="33">
        <v>5.6534453724441311</v>
      </c>
      <c r="J462" s="34">
        <v>5.7540246128364898E-2</v>
      </c>
      <c r="K462" s="35">
        <v>84.716056321160551</v>
      </c>
      <c r="L462" s="35">
        <v>3.4897186098986692</v>
      </c>
      <c r="M462" s="36">
        <v>18.504681846299512</v>
      </c>
      <c r="N462" s="37">
        <v>0.56728095304204684</v>
      </c>
      <c r="P462" s="27" t="s">
        <v>270</v>
      </c>
      <c r="Q462" s="28">
        <v>12</v>
      </c>
      <c r="R462" s="29">
        <v>4</v>
      </c>
      <c r="S462" s="38">
        <v>0.50127123058383549</v>
      </c>
      <c r="T462" s="39">
        <v>3.1749097037943041E-3</v>
      </c>
      <c r="U462" s="40">
        <v>3.9893252515783959E-4</v>
      </c>
      <c r="V462" s="41">
        <v>1.6981137376342319E-5</v>
      </c>
      <c r="W462" s="42"/>
      <c r="X462" s="43"/>
      <c r="Y462" s="44">
        <v>2.1227436452040234E-2</v>
      </c>
    </row>
    <row r="463" spans="1:25">
      <c r="A463" s="27" t="s">
        <v>270</v>
      </c>
      <c r="B463" s="28" t="s">
        <v>18</v>
      </c>
      <c r="C463" s="29" t="s">
        <v>19</v>
      </c>
      <c r="D463" s="30">
        <v>3.3687259157285002E-2</v>
      </c>
      <c r="E463" s="31">
        <v>0.941725040674393</v>
      </c>
      <c r="F463" s="30">
        <v>1.4309694265559262E-2</v>
      </c>
      <c r="G463" s="107">
        <v>42.329097749268819</v>
      </c>
      <c r="H463" s="32">
        <v>74.385833081936624</v>
      </c>
      <c r="I463" s="33">
        <v>5.6802917507635122</v>
      </c>
      <c r="J463" s="34">
        <v>4.9072985367862448E-2</v>
      </c>
      <c r="K463" s="35">
        <v>88.051512115631184</v>
      </c>
      <c r="L463" s="35">
        <v>4.9453536828803797</v>
      </c>
      <c r="M463" s="36">
        <v>19.327841191470313</v>
      </c>
      <c r="N463" s="37">
        <v>0.54553211317266059</v>
      </c>
      <c r="P463" s="27" t="s">
        <v>271</v>
      </c>
      <c r="Q463" s="28">
        <v>12</v>
      </c>
      <c r="R463" s="29">
        <v>4</v>
      </c>
      <c r="S463" s="38">
        <v>0.44956332869345822</v>
      </c>
      <c r="T463" s="39">
        <v>2.8571564740635545E-3</v>
      </c>
      <c r="U463" s="40">
        <v>7.1269220913265717E-4</v>
      </c>
      <c r="V463" s="41">
        <v>2.0455516592371765E-5</v>
      </c>
      <c r="W463" s="42"/>
      <c r="X463" s="43"/>
      <c r="Y463" s="44">
        <v>2.9194266209127101E-2</v>
      </c>
    </row>
    <row r="464" spans="1:25">
      <c r="A464" s="27" t="s">
        <v>271</v>
      </c>
      <c r="B464" s="28" t="s">
        <v>18</v>
      </c>
      <c r="C464" s="29" t="s">
        <v>19</v>
      </c>
      <c r="D464" s="30">
        <v>5.7137679770596472E-2</v>
      </c>
      <c r="E464" s="31">
        <v>0.84252179940726779</v>
      </c>
      <c r="F464" s="30">
        <v>1.3787906975756777E-2</v>
      </c>
      <c r="G464" s="107">
        <v>36.04221455255022</v>
      </c>
      <c r="H464" s="32">
        <v>63.112581423175527</v>
      </c>
      <c r="I464" s="33">
        <v>5.6601285206032825</v>
      </c>
      <c r="J464" s="34">
        <v>5.7569787703864339E-2</v>
      </c>
      <c r="K464" s="35">
        <v>78.691437369445197</v>
      </c>
      <c r="L464" s="35">
        <v>4.2108504067913417</v>
      </c>
      <c r="M464" s="36">
        <v>18.394956983308774</v>
      </c>
      <c r="N464" s="37">
        <v>0.57834826382499005</v>
      </c>
      <c r="P464" s="27" t="s">
        <v>272</v>
      </c>
      <c r="Q464" s="28">
        <v>12</v>
      </c>
      <c r="R464" s="29">
        <v>4</v>
      </c>
      <c r="S464" s="38">
        <v>0.48493752930233935</v>
      </c>
      <c r="T464" s="39">
        <v>3.074347247555482E-3</v>
      </c>
      <c r="U464" s="40">
        <v>4.9764941461859864E-4</v>
      </c>
      <c r="V464" s="41">
        <v>1.815544726619134E-5</v>
      </c>
      <c r="W464" s="42"/>
      <c r="X464" s="43"/>
      <c r="Y464" s="44">
        <v>3.1448570767473129E-2</v>
      </c>
    </row>
    <row r="465" spans="1:25">
      <c r="A465" s="27" t="s">
        <v>272</v>
      </c>
      <c r="B465" s="28" t="s">
        <v>18</v>
      </c>
      <c r="C465" s="29" t="s">
        <v>19</v>
      </c>
      <c r="D465" s="30">
        <v>3.6256439564274219E-2</v>
      </c>
      <c r="E465" s="31">
        <v>0.77629293763151463</v>
      </c>
      <c r="F465" s="30">
        <v>1.32223741168731E-2</v>
      </c>
      <c r="G465" s="107">
        <v>35.330310268874236</v>
      </c>
      <c r="H465" s="32">
        <v>62.03066213685905</v>
      </c>
      <c r="I465" s="33">
        <v>5.6751715780068865</v>
      </c>
      <c r="J465" s="34">
        <v>5.1745230826807521E-2</v>
      </c>
      <c r="K465" s="35">
        <v>85.106685650901781</v>
      </c>
      <c r="L465" s="35">
        <v>4.1276778692619729</v>
      </c>
      <c r="M465" s="36">
        <v>19.569975043141731</v>
      </c>
      <c r="N465" s="37">
        <v>0.6249172004987853</v>
      </c>
      <c r="P465" s="27" t="s">
        <v>273</v>
      </c>
      <c r="Q465" s="28">
        <v>12</v>
      </c>
      <c r="R465" s="29">
        <v>4</v>
      </c>
      <c r="S465" s="38">
        <v>0.4689907200833362</v>
      </c>
      <c r="T465" s="39">
        <v>2.90187469609578E-3</v>
      </c>
      <c r="U465" s="40">
        <v>5.9724705867759975E-4</v>
      </c>
      <c r="V465" s="41">
        <v>1.7760644839855425E-5</v>
      </c>
      <c r="W465" s="42"/>
      <c r="X465" s="43"/>
      <c r="Y465" s="44">
        <v>2.8132840767917673E-2</v>
      </c>
    </row>
    <row r="466" spans="1:25">
      <c r="A466" s="27" t="s">
        <v>273</v>
      </c>
      <c r="B466" s="28" t="s">
        <v>18</v>
      </c>
      <c r="C466" s="29" t="s">
        <v>19</v>
      </c>
      <c r="D466" s="30">
        <v>5.0919853385118292E-2</v>
      </c>
      <c r="E466" s="31">
        <v>0.93174751443278014</v>
      </c>
      <c r="F466" s="30">
        <v>1.855784740549268E-2</v>
      </c>
      <c r="G466" s="107">
        <v>39.985025223063872</v>
      </c>
      <c r="H466" s="32">
        <v>70.05497285164725</v>
      </c>
      <c r="I466" s="33">
        <v>5.6632149341407558</v>
      </c>
      <c r="J466" s="34">
        <v>5.1322164645201535E-2</v>
      </c>
      <c r="K466" s="35">
        <v>82.135463953591369</v>
      </c>
      <c r="L466" s="35">
        <v>4.6714931869852929</v>
      </c>
      <c r="M466" s="36">
        <v>18.453025717363342</v>
      </c>
      <c r="N466" s="37">
        <v>0.58056827954394152</v>
      </c>
      <c r="P466" s="27" t="s">
        <v>274</v>
      </c>
      <c r="Q466" s="28">
        <v>12</v>
      </c>
      <c r="R466" s="29">
        <v>4</v>
      </c>
      <c r="S466" s="38">
        <v>0.52861594943642798</v>
      </c>
      <c r="T466" s="39">
        <v>3.2586218800522253E-3</v>
      </c>
      <c r="U466" s="40">
        <v>2.2525491076887431E-4</v>
      </c>
      <c r="V466" s="41">
        <v>1.4279572587030617E-5</v>
      </c>
      <c r="W466" s="42"/>
      <c r="X466" s="43"/>
      <c r="Y466" s="44">
        <v>1.4416793397018216E-2</v>
      </c>
    </row>
    <row r="467" spans="1:25">
      <c r="A467" s="27" t="s">
        <v>274</v>
      </c>
      <c r="B467" s="28" t="s">
        <v>18</v>
      </c>
      <c r="C467" s="29" t="s">
        <v>19</v>
      </c>
      <c r="D467" s="30">
        <v>1.6479556723600349E-2</v>
      </c>
      <c r="E467" s="31">
        <v>0.92309929280587488</v>
      </c>
      <c r="F467" s="30">
        <v>1.5043344453135522E-2</v>
      </c>
      <c r="G467" s="107">
        <v>38.673325673578177</v>
      </c>
      <c r="H467" s="32">
        <v>68.239452684522604</v>
      </c>
      <c r="I467" s="33">
        <v>5.703489989847994</v>
      </c>
      <c r="J467" s="34">
        <v>4.4009638572405266E-2</v>
      </c>
      <c r="K467" s="35">
        <v>93.23240502686518</v>
      </c>
      <c r="L467" s="35">
        <v>4.5182459281775227</v>
      </c>
      <c r="M467" s="36">
        <v>18.014887639108785</v>
      </c>
      <c r="N467" s="37">
        <v>0.4931728540503999</v>
      </c>
      <c r="P467" s="27" t="s">
        <v>269</v>
      </c>
      <c r="Q467" s="28">
        <v>12</v>
      </c>
      <c r="R467" s="29">
        <v>4</v>
      </c>
      <c r="S467" s="38">
        <v>0.4845695116207292</v>
      </c>
      <c r="T467" s="39">
        <v>3.1497010263751247E-3</v>
      </c>
      <c r="U467" s="40">
        <v>5.1073954901282117E-4</v>
      </c>
      <c r="V467" s="41">
        <v>2.1826543335959345E-5</v>
      </c>
      <c r="W467" s="42"/>
      <c r="X467" s="43"/>
      <c r="Y467" s="44">
        <v>2.4004506368829431E-2</v>
      </c>
    </row>
    <row r="468" spans="1:25">
      <c r="A468" s="27" t="s">
        <v>275</v>
      </c>
      <c r="B468" s="28" t="s">
        <v>18</v>
      </c>
      <c r="C468" s="29" t="s">
        <v>19</v>
      </c>
      <c r="D468" s="30">
        <v>3.7547292775101118E-2</v>
      </c>
      <c r="E468" s="31">
        <v>0.54979926763196196</v>
      </c>
      <c r="F468" s="30">
        <v>1.0375347270144027E-2</v>
      </c>
      <c r="G468" s="107">
        <v>26.022894997523405</v>
      </c>
      <c r="H468" s="32">
        <v>45.705531279367939</v>
      </c>
      <c r="I468" s="33">
        <v>5.6771836569335017</v>
      </c>
      <c r="J468" s="34">
        <v>6.307991081513141E-2</v>
      </c>
      <c r="K468" s="35">
        <v>80.272413213911776</v>
      </c>
      <c r="L468" s="35">
        <v>3.040282606010301</v>
      </c>
      <c r="M468" s="36">
        <v>20.352600499325501</v>
      </c>
      <c r="N468" s="37">
        <v>0.75087807135105289</v>
      </c>
      <c r="P468" s="27" t="s">
        <v>275</v>
      </c>
      <c r="Q468" s="28">
        <v>12</v>
      </c>
      <c r="R468" s="29">
        <v>4</v>
      </c>
      <c r="S468" s="38">
        <v>0.45721861272944203</v>
      </c>
      <c r="T468" s="39">
        <v>2.9207125989832248E-3</v>
      </c>
      <c r="U468" s="40">
        <v>6.5970066420403058E-4</v>
      </c>
      <c r="V468" s="41">
        <v>2.3896804714292885E-5</v>
      </c>
      <c r="W468" s="42"/>
      <c r="X468" s="43"/>
      <c r="Y468" s="44">
        <v>3.3820444166773635E-2</v>
      </c>
    </row>
    <row r="469" spans="1:25">
      <c r="A469" s="27" t="s">
        <v>276</v>
      </c>
      <c r="B469" s="28" t="s">
        <v>18</v>
      </c>
      <c r="C469" s="29" t="s">
        <v>19</v>
      </c>
      <c r="D469" s="30">
        <v>3.7214130170312623E-2</v>
      </c>
      <c r="E469" s="31">
        <v>0.94629220891965193</v>
      </c>
      <c r="F469" s="30">
        <v>1.5155279632188346E-2</v>
      </c>
      <c r="G469" s="107">
        <v>42.879919714993683</v>
      </c>
      <c r="H469" s="32">
        <v>75.736054365396555</v>
      </c>
      <c r="I469" s="33">
        <v>5.709061483101979</v>
      </c>
      <c r="J469" s="34">
        <v>4.7080388115680619E-2</v>
      </c>
      <c r="K469" s="35">
        <v>87.169581175573228</v>
      </c>
      <c r="L469" s="35">
        <v>5.0097068012233272</v>
      </c>
      <c r="M469" s="36">
        <v>19.484853942206403</v>
      </c>
      <c r="N469" s="37">
        <v>0.53612483460009275</v>
      </c>
      <c r="P469" s="27" t="s">
        <v>276</v>
      </c>
      <c r="Q469" s="28">
        <v>12</v>
      </c>
      <c r="R469" s="29">
        <v>4</v>
      </c>
      <c r="S469" s="38">
        <v>0.49374262018234522</v>
      </c>
      <c r="T469" s="39">
        <v>3.1205579083255319E-3</v>
      </c>
      <c r="U469" s="40">
        <v>4.2850365066500278E-4</v>
      </c>
      <c r="V469" s="41">
        <v>1.5020436402501064E-5</v>
      </c>
      <c r="W469" s="42"/>
      <c r="X469" s="43"/>
      <c r="Y469" s="44">
        <v>2.6715933851829216E-2</v>
      </c>
    </row>
    <row r="470" spans="1:25">
      <c r="A470" s="27" t="s">
        <v>277</v>
      </c>
      <c r="B470" s="28" t="s">
        <v>18</v>
      </c>
      <c r="C470" s="29" t="s">
        <v>19</v>
      </c>
      <c r="D470" s="30">
        <v>4.3000702055511639E-2</v>
      </c>
      <c r="E470" s="31">
        <v>1.0113710650159038</v>
      </c>
      <c r="F470" s="30">
        <v>1.5632301353970392E-2</v>
      </c>
      <c r="G470" s="107">
        <v>44.861269387945327</v>
      </c>
      <c r="H470" s="32">
        <v>78.852525202632805</v>
      </c>
      <c r="I470" s="33">
        <v>5.6815041285751358</v>
      </c>
      <c r="J470" s="34">
        <v>4.9152038189914003E-2</v>
      </c>
      <c r="K470" s="35">
        <v>85.962111461459273</v>
      </c>
      <c r="L470" s="35">
        <v>5.2411899989103015</v>
      </c>
      <c r="M470" s="36">
        <v>19.073460279895542</v>
      </c>
      <c r="N470" s="37">
        <v>0.53025186005849334</v>
      </c>
      <c r="P470" s="27" t="s">
        <v>277</v>
      </c>
      <c r="Q470" s="28">
        <v>12</v>
      </c>
      <c r="R470" s="29">
        <v>4</v>
      </c>
      <c r="S470" s="38">
        <v>0.48926677641293592</v>
      </c>
      <c r="T470" s="39">
        <v>3.1054807072314868E-3</v>
      </c>
      <c r="U470" s="40">
        <v>4.6897502378402662E-4</v>
      </c>
      <c r="V470" s="41">
        <v>1.6489421056448894E-5</v>
      </c>
      <c r="W470" s="42"/>
      <c r="X470" s="43"/>
      <c r="Y470" s="44">
        <v>2.6191424331293976E-2</v>
      </c>
    </row>
    <row r="471" spans="1:25">
      <c r="A471" s="27" t="s">
        <v>278</v>
      </c>
      <c r="B471" s="28" t="s">
        <v>18</v>
      </c>
      <c r="C471" s="29" t="s">
        <v>19</v>
      </c>
      <c r="D471" s="30">
        <v>0.11698280345134808</v>
      </c>
      <c r="E471" s="31">
        <v>0.75278046777742313</v>
      </c>
      <c r="F471" s="30">
        <v>1.3732848913215944E-2</v>
      </c>
      <c r="G471" s="107">
        <v>35.66767937822523</v>
      </c>
      <c r="H471" s="32">
        <v>62.835654897300238</v>
      </c>
      <c r="I471" s="33">
        <v>5.6944139978667527</v>
      </c>
      <c r="J471" s="34">
        <v>9.1917411140723618E-2</v>
      </c>
      <c r="K471" s="35">
        <v>64.253922147016951</v>
      </c>
      <c r="L471" s="35">
        <v>4.1670930625009506</v>
      </c>
      <c r="M471" s="36">
        <v>20.373937408232031</v>
      </c>
      <c r="N471" s="37">
        <v>0.70761952562503072</v>
      </c>
      <c r="P471" s="27" t="s">
        <v>278</v>
      </c>
      <c r="Q471" s="28">
        <v>12</v>
      </c>
      <c r="R471" s="29">
        <v>4</v>
      </c>
      <c r="S471" s="38">
        <v>0.36484180490088092</v>
      </c>
      <c r="T471" s="39">
        <v>2.2288434797081546E-3</v>
      </c>
      <c r="U471" s="40">
        <v>1.1966076262200196E-3</v>
      </c>
      <c r="V471" s="41">
        <v>3.1701514026884615E-5</v>
      </c>
      <c r="W471" s="42"/>
      <c r="X471" s="43"/>
      <c r="Y471" s="44">
        <v>3.258167120466756E-2</v>
      </c>
    </row>
    <row r="472" spans="1:25">
      <c r="A472" s="27" t="s">
        <v>279</v>
      </c>
      <c r="B472" s="28" t="s">
        <v>18</v>
      </c>
      <c r="C472" s="29" t="s">
        <v>19</v>
      </c>
      <c r="D472" s="30">
        <v>9.3094403985882604E-2</v>
      </c>
      <c r="E472" s="31">
        <v>0.95883605768644153</v>
      </c>
      <c r="F472" s="30">
        <v>1.7367938261406264E-2</v>
      </c>
      <c r="G472" s="107">
        <v>41.969131036137732</v>
      </c>
      <c r="H472" s="32">
        <v>73.878894893283828</v>
      </c>
      <c r="I472" s="33">
        <v>5.6899531320675729</v>
      </c>
      <c r="J472" s="34">
        <v>6.8111185187306578E-2</v>
      </c>
      <c r="K472" s="35">
        <v>72.637338568851547</v>
      </c>
      <c r="L472" s="35">
        <v>4.90329838746535</v>
      </c>
      <c r="M472" s="36">
        <v>18.82149320613145</v>
      </c>
      <c r="N472" s="37">
        <v>0.50809781887811256</v>
      </c>
      <c r="P472" s="27" t="s">
        <v>279</v>
      </c>
      <c r="Q472" s="28">
        <v>12</v>
      </c>
      <c r="R472" s="29">
        <v>4</v>
      </c>
      <c r="S472" s="38">
        <v>0.41278476025856625</v>
      </c>
      <c r="T472" s="39">
        <v>2.5687531857510118E-3</v>
      </c>
      <c r="U472" s="40">
        <v>9.1562418096381563E-4</v>
      </c>
      <c r="V472" s="41">
        <v>2.43453921242133E-5</v>
      </c>
      <c r="W472" s="42"/>
      <c r="X472" s="43"/>
      <c r="Y472" s="44">
        <v>3.4839529122146433E-2</v>
      </c>
    </row>
    <row r="473" spans="1:25">
      <c r="A473" s="27" t="s">
        <v>280</v>
      </c>
      <c r="B473" s="28" t="s">
        <v>18</v>
      </c>
      <c r="C473" s="29" t="s">
        <v>19</v>
      </c>
      <c r="D473" s="30">
        <v>0.13506130038427566</v>
      </c>
      <c r="E473" s="31">
        <v>0.76740135550622035</v>
      </c>
      <c r="F473" s="30">
        <v>1.1715724579002419E-2</v>
      </c>
      <c r="G473" s="107">
        <v>35.470288130521531</v>
      </c>
      <c r="H473" s="32">
        <v>62.598595809478418</v>
      </c>
      <c r="I473" s="33">
        <v>5.7044847848506191</v>
      </c>
      <c r="J473" s="34">
        <v>0.1022023648452908</v>
      </c>
      <c r="K473" s="35">
        <v>60.80307959225447</v>
      </c>
      <c r="L473" s="35">
        <v>4.1440316322861595</v>
      </c>
      <c r="M473" s="36">
        <v>19.875158920019171</v>
      </c>
      <c r="N473" s="37">
        <v>0.57398306218524586</v>
      </c>
      <c r="P473" s="27" t="s">
        <v>280</v>
      </c>
      <c r="Q473" s="28">
        <v>12</v>
      </c>
      <c r="R473" s="29">
        <v>4</v>
      </c>
      <c r="S473" s="38">
        <v>0.34463104704650227</v>
      </c>
      <c r="T473" s="39">
        <v>2.1465419065500868E-3</v>
      </c>
      <c r="U473" s="40">
        <v>1.3122621726560724E-3</v>
      </c>
      <c r="V473" s="41">
        <v>3.3714646179835479E-5</v>
      </c>
      <c r="W473" s="42"/>
      <c r="X473" s="43"/>
      <c r="Y473" s="44">
        <v>3.6380135855387831E-2</v>
      </c>
    </row>
    <row r="474" spans="1:25">
      <c r="A474" s="27" t="s">
        <v>281</v>
      </c>
      <c r="B474" s="28" t="s">
        <v>18</v>
      </c>
      <c r="C474" s="29" t="s">
        <v>19</v>
      </c>
      <c r="D474" s="30">
        <v>4.085987353919715E-2</v>
      </c>
      <c r="E474" s="31">
        <v>1.0135370739839071</v>
      </c>
      <c r="F474" s="30">
        <v>1.9795719241386168E-2</v>
      </c>
      <c r="G474" s="107">
        <v>43.234178230623201</v>
      </c>
      <c r="H474" s="32">
        <v>76.477033462858969</v>
      </c>
      <c r="I474" s="33">
        <v>5.7176663807151442</v>
      </c>
      <c r="J474" s="34">
        <v>4.8668291760801743E-2</v>
      </c>
      <c r="K474" s="35">
        <v>86.206916100271812</v>
      </c>
      <c r="L474" s="35">
        <v>5.0510952018298676</v>
      </c>
      <c r="M474" s="36">
        <v>18.342394290613939</v>
      </c>
      <c r="N474" s="37">
        <v>0.50400570281740542</v>
      </c>
      <c r="P474" s="27" t="s">
        <v>281</v>
      </c>
      <c r="Q474" s="28">
        <v>12</v>
      </c>
      <c r="R474" s="29">
        <v>4</v>
      </c>
      <c r="S474" s="38">
        <v>0.48755132770447684</v>
      </c>
      <c r="T474" s="39">
        <v>3.0185508831871767E-3</v>
      </c>
      <c r="U474" s="40">
        <v>4.6077632116902701E-4</v>
      </c>
      <c r="V474" s="41">
        <v>1.6410010178503494E-5</v>
      </c>
      <c r="W474" s="42"/>
      <c r="X474" s="43"/>
      <c r="Y474" s="44">
        <v>2.7937160069354636E-2</v>
      </c>
    </row>
    <row r="475" spans="1:25">
      <c r="A475" s="27" t="s">
        <v>282</v>
      </c>
      <c r="B475" s="28" t="s">
        <v>18</v>
      </c>
      <c r="C475" s="29" t="s">
        <v>19</v>
      </c>
      <c r="D475" s="30">
        <v>0.26742133328524853</v>
      </c>
      <c r="E475" s="31">
        <v>1.242979743189546</v>
      </c>
      <c r="F475" s="30">
        <v>2.4600924984440439E-2</v>
      </c>
      <c r="G475" s="107">
        <v>59.499149369156676</v>
      </c>
      <c r="H475" s="32">
        <v>104.87043666589872</v>
      </c>
      <c r="I475" s="33">
        <v>5.6971773357767042</v>
      </c>
      <c r="J475" s="34">
        <v>0.11132887612635931</v>
      </c>
      <c r="K475" s="35">
        <v>56.759460783567619</v>
      </c>
      <c r="L475" s="35">
        <v>6.9513491453072955</v>
      </c>
      <c r="M475" s="36">
        <v>20.583307466528751</v>
      </c>
      <c r="N475" s="37">
        <v>0.525958832932374</v>
      </c>
      <c r="P475" s="27" t="s">
        <v>282</v>
      </c>
      <c r="Q475" s="28">
        <v>12</v>
      </c>
      <c r="R475" s="29">
        <v>4</v>
      </c>
      <c r="S475" s="38">
        <v>0.32211891983703322</v>
      </c>
      <c r="T475" s="39">
        <v>1.95994374549499E-3</v>
      </c>
      <c r="U475" s="40">
        <v>1.447776513320672E-3</v>
      </c>
      <c r="V475" s="41">
        <v>3.4863531844480241E-5</v>
      </c>
      <c r="W475" s="42"/>
      <c r="X475" s="43"/>
      <c r="Y475" s="44">
        <v>3.3160055722796518E-2</v>
      </c>
    </row>
    <row r="476" spans="1:25">
      <c r="A476" s="27" t="s">
        <v>283</v>
      </c>
      <c r="B476" s="28" t="s">
        <v>18</v>
      </c>
      <c r="C476" s="29" t="s">
        <v>19</v>
      </c>
      <c r="D476" s="30">
        <v>2.9212157265650813E-2</v>
      </c>
      <c r="E476" s="31">
        <v>0.93514129072517704</v>
      </c>
      <c r="F476" s="30">
        <v>1.4168414144692111E-2</v>
      </c>
      <c r="G476" s="107">
        <v>42.247933420240152</v>
      </c>
      <c r="H476" s="32">
        <v>74.596428304025892</v>
      </c>
      <c r="I476" s="33">
        <v>5.7072747964923707</v>
      </c>
      <c r="J476" s="34">
        <v>4.7778391511125201E-2</v>
      </c>
      <c r="K476" s="35">
        <v>89.493151094766105</v>
      </c>
      <c r="L476" s="35">
        <v>4.9358711676645344</v>
      </c>
      <c r="M476" s="36">
        <v>19.426595265209116</v>
      </c>
      <c r="N476" s="37">
        <v>0.53518366582525378</v>
      </c>
      <c r="P476" s="27" t="s">
        <v>283</v>
      </c>
      <c r="Q476" s="28">
        <v>12</v>
      </c>
      <c r="R476" s="29">
        <v>4</v>
      </c>
      <c r="S476" s="38">
        <v>0.50706844092617664</v>
      </c>
      <c r="T476" s="39">
        <v>3.1820634880323317E-3</v>
      </c>
      <c r="U476" s="40">
        <v>3.5061035751603024E-4</v>
      </c>
      <c r="V476" s="41">
        <v>1.6223582417499611E-5</v>
      </c>
      <c r="W476" s="42"/>
      <c r="X476" s="43"/>
      <c r="Y476" s="44">
        <v>2.34512299991241E-2</v>
      </c>
    </row>
    <row r="477" spans="1:25">
      <c r="A477" s="45" t="s">
        <v>284</v>
      </c>
      <c r="B477" s="46" t="s">
        <v>18</v>
      </c>
      <c r="C477" s="29"/>
      <c r="D477" s="47">
        <v>0.30068074606101114</v>
      </c>
      <c r="E477" s="48">
        <v>1.3705482461940761</v>
      </c>
      <c r="F477" s="47">
        <v>2.4031685613742911E-2</v>
      </c>
      <c r="G477" s="108">
        <v>59.356490694844993</v>
      </c>
      <c r="H477" s="49">
        <v>105.82191817402695</v>
      </c>
      <c r="I477" s="50">
        <v>5.7625813323000257</v>
      </c>
      <c r="J477" s="51">
        <v>0.12248069361247969</v>
      </c>
      <c r="K477" s="52">
        <v>54.088960308888907</v>
      </c>
      <c r="L477" s="52">
        <v>6.934682180077349</v>
      </c>
      <c r="M477" s="53">
        <v>18.622686993806948</v>
      </c>
      <c r="N477" s="54">
        <v>0.45116390720166394</v>
      </c>
      <c r="P477" s="45" t="s">
        <v>284</v>
      </c>
      <c r="Q477" s="46">
        <v>12</v>
      </c>
      <c r="R477" s="29"/>
      <c r="S477" s="55">
        <v>0.30346915083065407</v>
      </c>
      <c r="T477" s="56">
        <v>1.8625336009225636E-3</v>
      </c>
      <c r="U477" s="57">
        <v>1.5372763721388139E-3</v>
      </c>
      <c r="V477" s="58">
        <v>3.6391086115768777E-5</v>
      </c>
      <c r="W477" s="59"/>
      <c r="X477" s="60"/>
      <c r="Y477" s="61">
        <v>3.6967732507328772E-2</v>
      </c>
    </row>
    <row r="478" spans="1:25">
      <c r="A478" s="27" t="s">
        <v>285</v>
      </c>
      <c r="B478" s="28" t="s">
        <v>18</v>
      </c>
      <c r="C478" s="29" t="s">
        <v>19</v>
      </c>
      <c r="D478" s="30">
        <v>0.14425219692121619</v>
      </c>
      <c r="E478" s="31">
        <v>1.3115611715448758</v>
      </c>
      <c r="F478" s="30">
        <v>2.5354448836980192E-2</v>
      </c>
      <c r="G478" s="107">
        <v>57.939711177955658</v>
      </c>
      <c r="H478" s="32">
        <v>101.99320703558865</v>
      </c>
      <c r="I478" s="33">
        <v>5.6900121110876416</v>
      </c>
      <c r="J478" s="34">
        <v>7.0929015191564485E-2</v>
      </c>
      <c r="K478" s="35">
        <v>70.286351378147899</v>
      </c>
      <c r="L478" s="35">
        <v>6.7691583164887561</v>
      </c>
      <c r="M478" s="36">
        <v>18.99574060825152</v>
      </c>
      <c r="N478" s="37">
        <v>0.47875157066278851</v>
      </c>
      <c r="P478" s="27" t="s">
        <v>285</v>
      </c>
      <c r="Q478" s="28">
        <v>12</v>
      </c>
      <c r="R478" s="29">
        <v>4</v>
      </c>
      <c r="S478" s="38">
        <v>0.39941579116449344</v>
      </c>
      <c r="T478" s="39">
        <v>2.4486898025421261E-3</v>
      </c>
      <c r="U478" s="40">
        <v>9.9442341339156136E-4</v>
      </c>
      <c r="V478" s="41">
        <v>2.5029880427638547E-5</v>
      </c>
      <c r="W478" s="42"/>
      <c r="X478" s="43"/>
      <c r="Y478" s="44">
        <v>3.4932431319236491E-2</v>
      </c>
    </row>
    <row r="479" spans="1:25">
      <c r="A479" s="27" t="s">
        <v>286</v>
      </c>
      <c r="B479" s="28" t="s">
        <v>18</v>
      </c>
      <c r="C479" s="29" t="s">
        <v>19</v>
      </c>
      <c r="D479" s="30">
        <v>4.1990126092099317E-2</v>
      </c>
      <c r="E479" s="31">
        <v>1.327678817741156</v>
      </c>
      <c r="F479" s="30">
        <v>1.9563550295532334E-2</v>
      </c>
      <c r="G479" s="107">
        <v>57.689101508862457</v>
      </c>
      <c r="H479" s="32">
        <v>101.7510383266452</v>
      </c>
      <c r="I479" s="33">
        <v>5.7011441537953012</v>
      </c>
      <c r="J479" s="34">
        <v>4.4180203181804864E-2</v>
      </c>
      <c r="K479" s="35">
        <v>88.992049707771187</v>
      </c>
      <c r="L479" s="35">
        <v>6.7398793212841657</v>
      </c>
      <c r="M479" s="36">
        <v>18.683971844195746</v>
      </c>
      <c r="N479" s="37">
        <v>0.7015187582937179</v>
      </c>
      <c r="P479" s="27" t="s">
        <v>286</v>
      </c>
      <c r="Q479" s="28">
        <v>12</v>
      </c>
      <c r="R479" s="29">
        <v>4</v>
      </c>
      <c r="S479" s="38">
        <v>0.50477126366307778</v>
      </c>
      <c r="T479" s="39">
        <v>3.1360990225687917E-3</v>
      </c>
      <c r="U479" s="40">
        <v>3.6740750773566502E-4</v>
      </c>
      <c r="V479" s="41">
        <v>1.3422299078998518E-5</v>
      </c>
      <c r="W479" s="42"/>
      <c r="X479" s="43"/>
      <c r="Y479" s="44">
        <v>2.3493267021538033E-2</v>
      </c>
    </row>
    <row r="480" spans="1:25">
      <c r="A480" s="27" t="s">
        <v>287</v>
      </c>
      <c r="B480" s="28" t="s">
        <v>18</v>
      </c>
      <c r="C480" s="29" t="s">
        <v>19</v>
      </c>
      <c r="D480" s="30">
        <v>2.7810447208678292E-2</v>
      </c>
      <c r="E480" s="31">
        <v>1.215810049000708</v>
      </c>
      <c r="F480" s="30">
        <v>2.3666094444633329E-2</v>
      </c>
      <c r="G480" s="107">
        <v>55.453590621609962</v>
      </c>
      <c r="H480" s="32">
        <v>97.935060693442423</v>
      </c>
      <c r="I480" s="33">
        <v>5.7085340419311956</v>
      </c>
      <c r="J480" s="34">
        <v>4.1323572793194062E-2</v>
      </c>
      <c r="K480" s="35">
        <v>92.14309509944826</v>
      </c>
      <c r="L480" s="35">
        <v>6.4787021975741697</v>
      </c>
      <c r="M480" s="36">
        <v>19.612474816186026</v>
      </c>
      <c r="N480" s="37">
        <v>0.46927175157652978</v>
      </c>
      <c r="P480" s="27" t="s">
        <v>287</v>
      </c>
      <c r="Q480" s="28">
        <v>12</v>
      </c>
      <c r="R480" s="29">
        <v>4</v>
      </c>
      <c r="S480" s="38">
        <v>0.52197437327039053</v>
      </c>
      <c r="T480" s="39">
        <v>3.1973724359060486E-3</v>
      </c>
      <c r="U480" s="40">
        <v>2.617745864496319E-4</v>
      </c>
      <c r="V480" s="41">
        <v>1.159706418705295E-5</v>
      </c>
      <c r="W480" s="42"/>
      <c r="X480" s="43"/>
      <c r="Y480" s="44">
        <v>1.9665575320126447E-2</v>
      </c>
    </row>
    <row r="481" spans="1:25">
      <c r="A481" s="27" t="s">
        <v>288</v>
      </c>
      <c r="B481" s="28" t="s">
        <v>18</v>
      </c>
      <c r="C481" s="29" t="s">
        <v>19</v>
      </c>
      <c r="D481" s="30">
        <v>2.7360237643643977E-2</v>
      </c>
      <c r="E481" s="31">
        <v>0.73086135816099673</v>
      </c>
      <c r="F481" s="30">
        <v>1.4511497067468286E-2</v>
      </c>
      <c r="G481" s="107">
        <v>31.415618902414252</v>
      </c>
      <c r="H481" s="32">
        <v>55.470682716857581</v>
      </c>
      <c r="I481" s="33">
        <v>5.7073446973469428</v>
      </c>
      <c r="J481" s="34">
        <v>5.5749876418977801E-2</v>
      </c>
      <c r="K481" s="35">
        <v>87.127129070536142</v>
      </c>
      <c r="L481" s="35">
        <v>3.6703202973823004</v>
      </c>
      <c r="M481" s="36">
        <v>18.483281373677961</v>
      </c>
      <c r="N481" s="37">
        <v>0.57049057448529972</v>
      </c>
      <c r="P481" s="27" t="s">
        <v>288</v>
      </c>
      <c r="Q481" s="28">
        <v>12</v>
      </c>
      <c r="R481" s="29">
        <v>4</v>
      </c>
      <c r="S481" s="38">
        <v>0.4936508041327925</v>
      </c>
      <c r="T481" s="39">
        <v>3.1771080473555432E-3</v>
      </c>
      <c r="U481" s="40">
        <v>4.2992638012333409E-4</v>
      </c>
      <c r="V481" s="41">
        <v>2.1107241550614349E-5</v>
      </c>
      <c r="W481" s="42"/>
      <c r="X481" s="43"/>
      <c r="Y481" s="44">
        <v>2.0724076958146886E-2</v>
      </c>
    </row>
    <row r="482" spans="1:25" ht="15" thickBot="1">
      <c r="A482" s="62"/>
      <c r="B482" s="62"/>
      <c r="C482" s="62"/>
      <c r="D482" s="62"/>
      <c r="E482" s="62"/>
      <c r="F482" s="62"/>
      <c r="G482" s="62"/>
      <c r="H482" s="62"/>
      <c r="I482" s="63"/>
      <c r="J482" s="64"/>
      <c r="K482" s="62"/>
      <c r="L482" s="62"/>
      <c r="M482" s="62"/>
      <c r="N482" s="62"/>
      <c r="P482" s="62"/>
      <c r="Q482" s="62"/>
      <c r="R482" s="62"/>
      <c r="S482" s="62"/>
      <c r="T482" s="62"/>
      <c r="U482" s="62"/>
      <c r="V482" s="64"/>
      <c r="W482" s="64"/>
      <c r="X482" s="62"/>
      <c r="Y482" s="62"/>
    </row>
    <row r="483" spans="1:25">
      <c r="A483" s="24"/>
      <c r="B483" s="24"/>
      <c r="C483" s="24"/>
      <c r="D483" s="24"/>
      <c r="E483" s="24"/>
      <c r="F483" s="24"/>
      <c r="G483" s="24"/>
      <c r="H483" s="24"/>
      <c r="I483" s="25"/>
      <c r="J483" s="26"/>
      <c r="K483" s="24"/>
      <c r="L483" s="24"/>
      <c r="M483" s="24"/>
      <c r="N483" s="24"/>
      <c r="P483" s="24"/>
      <c r="Q483" s="24"/>
      <c r="R483" s="24"/>
      <c r="S483" s="24"/>
      <c r="T483" s="24"/>
      <c r="U483" s="25"/>
      <c r="V483" s="24"/>
      <c r="W483" s="24"/>
      <c r="X483" s="24"/>
      <c r="Y483" s="24"/>
    </row>
    <row r="484" spans="1:25">
      <c r="A484" s="24"/>
      <c r="B484" s="24"/>
      <c r="C484" s="65" t="s">
        <v>39</v>
      </c>
      <c r="D484" s="66">
        <v>1.5684514928816249</v>
      </c>
      <c r="E484" s="67">
        <v>19.244079727695876</v>
      </c>
      <c r="F484" s="66">
        <v>0.33588831094564214</v>
      </c>
      <c r="G484" s="109">
        <v>855.93671279370642</v>
      </c>
      <c r="H484" s="68">
        <v>1508.5889080122595</v>
      </c>
      <c r="I484" s="69"/>
      <c r="J484" s="70"/>
      <c r="K484" s="71">
        <f>AVERAGE(K478:K481,K462:K476)</f>
        <v>80.738955780588</v>
      </c>
      <c r="L484" s="24"/>
      <c r="M484" s="24"/>
      <c r="N484" s="24"/>
      <c r="P484" s="24"/>
      <c r="Q484" s="24"/>
      <c r="R484" s="72"/>
      <c r="S484" s="72"/>
      <c r="T484" s="72"/>
      <c r="U484" s="24"/>
      <c r="V484" s="24"/>
      <c r="W484" s="24"/>
      <c r="X484" s="24"/>
      <c r="Y484" s="24"/>
    </row>
    <row r="485" spans="1:25">
      <c r="A485" s="73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73"/>
      <c r="P485" s="73"/>
      <c r="Q485" s="73"/>
      <c r="R485" s="73"/>
      <c r="S485" s="73"/>
      <c r="T485" s="73"/>
      <c r="U485" s="73"/>
      <c r="V485" s="73"/>
      <c r="W485" s="73"/>
      <c r="X485" s="73"/>
      <c r="Y485" s="73"/>
    </row>
    <row r="486" spans="1:25">
      <c r="A486" s="73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73"/>
      <c r="P486" s="73"/>
      <c r="Q486" s="73"/>
      <c r="R486" s="73"/>
      <c r="S486" s="73"/>
      <c r="T486" s="73"/>
      <c r="U486" s="73"/>
      <c r="V486" s="73"/>
      <c r="W486" s="73"/>
      <c r="X486" s="73"/>
      <c r="Y486" s="73"/>
    </row>
    <row r="487" spans="1:25" ht="15" thickBot="1">
      <c r="A487" s="24"/>
      <c r="B487" s="24"/>
      <c r="C487" s="24"/>
      <c r="D487" s="73"/>
      <c r="E487" s="73"/>
      <c r="F487" s="24"/>
      <c r="G487" s="24"/>
      <c r="H487" s="24"/>
      <c r="I487" s="24"/>
      <c r="J487" s="24"/>
      <c r="K487" s="24"/>
      <c r="L487" s="24"/>
      <c r="M487" s="24"/>
      <c r="N487" s="24"/>
      <c r="P487" s="24"/>
      <c r="Q487" s="24"/>
      <c r="R487" s="24"/>
      <c r="S487" s="24"/>
      <c r="T487" s="24"/>
      <c r="U487" s="24"/>
      <c r="V487" s="73"/>
      <c r="W487" s="73"/>
      <c r="X487" s="73"/>
      <c r="Y487" s="73"/>
    </row>
    <row r="488" spans="1:25" s="6" customFormat="1">
      <c r="A488" s="7" t="s">
        <v>40</v>
      </c>
      <c r="B488" s="7"/>
      <c r="C488" s="7"/>
      <c r="D488" s="74"/>
      <c r="E488" s="7" t="s">
        <v>41</v>
      </c>
      <c r="F488" s="7"/>
      <c r="G488" s="13" t="s">
        <v>42</v>
      </c>
      <c r="H488" s="14" t="s">
        <v>7</v>
      </c>
      <c r="I488" s="10" t="s">
        <v>6</v>
      </c>
      <c r="J488" s="11" t="s">
        <v>7</v>
      </c>
      <c r="K488" s="75" t="s">
        <v>43</v>
      </c>
      <c r="L488" s="12" t="s">
        <v>9</v>
      </c>
      <c r="M488" s="13" t="s">
        <v>10</v>
      </c>
      <c r="N488" s="14" t="s">
        <v>7</v>
      </c>
      <c r="P488" s="7" t="s">
        <v>41</v>
      </c>
      <c r="Q488" s="7"/>
      <c r="R488" s="76"/>
      <c r="S488" s="13" t="s">
        <v>44</v>
      </c>
      <c r="T488" s="14" t="s">
        <v>7</v>
      </c>
      <c r="U488" s="13" t="s">
        <v>42</v>
      </c>
      <c r="V488" s="14" t="s">
        <v>7</v>
      </c>
      <c r="W488" s="10" t="s">
        <v>6</v>
      </c>
      <c r="X488" s="11" t="s">
        <v>7</v>
      </c>
      <c r="Y488" s="75" t="s">
        <v>43</v>
      </c>
    </row>
    <row r="489" spans="1:25" s="6" customFormat="1" ht="15" thickBot="1">
      <c r="A489" s="16"/>
      <c r="B489" s="16"/>
      <c r="C489" s="16"/>
      <c r="D489" s="74"/>
      <c r="E489" s="16"/>
      <c r="F489" s="16"/>
      <c r="G489" s="21"/>
      <c r="H489" s="22"/>
      <c r="I489" s="18" t="s">
        <v>15</v>
      </c>
      <c r="J489" s="18"/>
      <c r="K489" s="77"/>
      <c r="L489" s="19" t="s">
        <v>45</v>
      </c>
      <c r="M489" s="17"/>
      <c r="N489" s="17"/>
      <c r="P489" s="16"/>
      <c r="Q489" s="16"/>
      <c r="R489" s="19"/>
      <c r="S489" s="21"/>
      <c r="T489" s="22"/>
      <c r="U489" s="21"/>
      <c r="V489" s="22"/>
      <c r="W489" s="18" t="s">
        <v>15</v>
      </c>
      <c r="X489" s="18"/>
      <c r="Y489" s="77"/>
    </row>
    <row r="490" spans="1:25" s="6" customFormat="1">
      <c r="A490" s="24"/>
      <c r="B490" s="24"/>
      <c r="C490" s="24"/>
      <c r="D490" s="73"/>
      <c r="E490" s="24"/>
      <c r="F490" s="24"/>
      <c r="G490" s="24"/>
      <c r="H490" s="24"/>
      <c r="I490" s="25"/>
      <c r="J490" s="26"/>
      <c r="K490" s="26"/>
      <c r="L490" s="24"/>
      <c r="M490" s="24"/>
      <c r="N490" s="24"/>
      <c r="P490" s="73"/>
      <c r="Q490" s="73"/>
      <c r="R490" s="73"/>
      <c r="S490" s="24"/>
      <c r="T490" s="24"/>
      <c r="U490" s="24"/>
      <c r="V490" s="24"/>
      <c r="W490" s="73"/>
      <c r="X490" s="73"/>
      <c r="Y490" s="73"/>
    </row>
    <row r="491" spans="1:25" s="6" customFormat="1">
      <c r="A491" s="78" t="s">
        <v>289</v>
      </c>
      <c r="B491" s="78"/>
      <c r="C491" s="78"/>
      <c r="D491" s="73"/>
      <c r="E491" s="79" t="s">
        <v>47</v>
      </c>
      <c r="F491" s="79"/>
      <c r="G491" s="80">
        <v>1.7609550064435913</v>
      </c>
      <c r="H491" s="81">
        <v>3.8750326261730791E-3</v>
      </c>
      <c r="I491" s="82">
        <v>5.6920183359536241</v>
      </c>
      <c r="J491" s="83">
        <v>2.594563399745865E-2</v>
      </c>
      <c r="K491" s="84">
        <v>0.49143692375057274</v>
      </c>
      <c r="L491" s="85">
        <v>93.065317819922655</v>
      </c>
      <c r="M491" s="86">
        <v>19.125323696950247</v>
      </c>
      <c r="N491" s="87">
        <v>0.33575528916273689</v>
      </c>
      <c r="P491" s="79" t="s">
        <v>48</v>
      </c>
      <c r="Q491" s="79"/>
      <c r="R491" s="70"/>
      <c r="S491" s="82">
        <v>297.00809471922719</v>
      </c>
      <c r="T491" s="83">
        <v>5.0987401156997212</v>
      </c>
      <c r="U491" s="80">
        <v>1.762702283306089</v>
      </c>
      <c r="V491" s="81">
        <v>6.8615111657247263E-3</v>
      </c>
      <c r="W491" s="82">
        <v>5.6976573603202754</v>
      </c>
      <c r="X491" s="83">
        <v>3.1751653338952794E-2</v>
      </c>
      <c r="Y491" s="84">
        <v>0.49866752267458714</v>
      </c>
    </row>
    <row r="492" spans="1:25" s="6" customFormat="1">
      <c r="A492" s="78" t="s">
        <v>49</v>
      </c>
      <c r="B492" s="78"/>
      <c r="C492" s="78"/>
      <c r="D492" s="73"/>
      <c r="E492" s="79"/>
      <c r="F492" s="79"/>
      <c r="G492" s="88"/>
      <c r="H492" s="89">
        <v>2.200529037933263E-3</v>
      </c>
      <c r="I492" s="88"/>
      <c r="J492" s="89">
        <v>4.5582484922040917E-3</v>
      </c>
      <c r="K492" s="90">
        <v>0.96320691895232524</v>
      </c>
      <c r="L492" s="91">
        <v>19</v>
      </c>
      <c r="M492" s="92"/>
      <c r="N492" s="92"/>
      <c r="P492" s="79"/>
      <c r="Q492" s="79"/>
      <c r="R492" s="70"/>
      <c r="S492" s="88"/>
      <c r="T492" s="89">
        <v>1.716700725116516E-2</v>
      </c>
      <c r="U492" s="88"/>
      <c r="V492" s="89">
        <v>3.8926092231839704E-3</v>
      </c>
      <c r="W492" s="88"/>
      <c r="X492" s="89">
        <v>5.5727558417391354E-3</v>
      </c>
      <c r="Y492" s="90">
        <v>0.95524743174534588</v>
      </c>
    </row>
    <row r="493" spans="1:25" s="6" customFormat="1">
      <c r="A493" s="78" t="s">
        <v>50</v>
      </c>
      <c r="B493" s="78"/>
      <c r="C493" s="78"/>
      <c r="D493" s="73"/>
      <c r="E493" s="93" t="s">
        <v>51</v>
      </c>
      <c r="F493" s="88"/>
      <c r="G493" s="88"/>
      <c r="H493" s="88"/>
      <c r="I493" s="88"/>
      <c r="J493" s="83">
        <v>0.12155165951026212</v>
      </c>
      <c r="K493" s="84">
        <v>1.6666666666666665</v>
      </c>
      <c r="L493" s="78" t="s">
        <v>52</v>
      </c>
      <c r="M493" s="78"/>
      <c r="N493" s="78"/>
      <c r="P493" s="93" t="s">
        <v>51</v>
      </c>
      <c r="Q493" s="88"/>
      <c r="R493" s="88"/>
      <c r="S493" s="88"/>
      <c r="T493" s="88"/>
      <c r="U493" s="88"/>
      <c r="V493" s="88"/>
      <c r="W493" s="88"/>
      <c r="X493" s="83">
        <v>0.12303543443315491</v>
      </c>
      <c r="Y493" s="69"/>
    </row>
    <row r="494" spans="1:25" s="6" customFormat="1">
      <c r="A494" s="78" t="s">
        <v>53</v>
      </c>
      <c r="B494" s="78"/>
      <c r="C494" s="78"/>
      <c r="D494" s="73"/>
      <c r="E494" s="93" t="s">
        <v>54</v>
      </c>
      <c r="F494" s="88"/>
      <c r="G494" s="88"/>
      <c r="H494" s="88"/>
      <c r="I494" s="88"/>
      <c r="J494" s="83">
        <v>1.2505995776184803E-2</v>
      </c>
      <c r="K494" s="94">
        <v>1</v>
      </c>
      <c r="L494" s="78" t="s">
        <v>55</v>
      </c>
      <c r="M494" s="78"/>
      <c r="N494" s="78"/>
      <c r="P494" s="93" t="s">
        <v>54</v>
      </c>
      <c r="Q494" s="88"/>
      <c r="R494" s="88"/>
      <c r="S494" s="88"/>
      <c r="T494" s="88"/>
      <c r="U494" s="88"/>
      <c r="V494" s="88"/>
      <c r="W494" s="88"/>
      <c r="X494" s="83">
        <v>2.2144269110731876E-2</v>
      </c>
      <c r="Y494" s="69"/>
    </row>
    <row r="495" spans="1:25" s="6" customFormat="1">
      <c r="A495" s="78" t="s">
        <v>56</v>
      </c>
      <c r="B495" s="78"/>
      <c r="C495" s="78"/>
      <c r="D495" s="73"/>
      <c r="E495" s="95"/>
      <c r="F495" s="95"/>
      <c r="G495" s="95"/>
      <c r="H495" s="95"/>
      <c r="I495" s="69"/>
      <c r="J495" s="70"/>
      <c r="K495" s="70"/>
      <c r="L495" s="72"/>
      <c r="M495" s="72"/>
      <c r="N495" s="72"/>
      <c r="P495" s="96"/>
      <c r="Q495" s="96"/>
      <c r="R495" s="96"/>
      <c r="S495" s="96"/>
      <c r="T495" s="96"/>
      <c r="U495" s="96"/>
      <c r="V495" s="96"/>
      <c r="W495" s="96"/>
      <c r="X495" s="96"/>
      <c r="Y495" s="96"/>
    </row>
    <row r="496" spans="1:25" s="6" customFormat="1">
      <c r="A496" s="78" t="s">
        <v>57</v>
      </c>
      <c r="B496" s="78"/>
      <c r="C496" s="78"/>
      <c r="D496" s="73"/>
      <c r="E496" s="79" t="s">
        <v>58</v>
      </c>
      <c r="F496" s="79"/>
      <c r="G496" s="80">
        <v>1.7625005277415318</v>
      </c>
      <c r="H496" s="81">
        <v>5.1529864838874596E-3</v>
      </c>
      <c r="I496" s="82">
        <v>5.697006231115159</v>
      </c>
      <c r="J496" s="83">
        <v>2.8182412676576604E-2</v>
      </c>
      <c r="K496" s="97"/>
      <c r="L496" s="98">
        <v>20</v>
      </c>
      <c r="M496" s="86">
        <v>19.125507257777368</v>
      </c>
      <c r="N496" s="87">
        <v>0.1264210556649937</v>
      </c>
      <c r="P496" s="72"/>
      <c r="Q496" s="72"/>
      <c r="R496" s="72"/>
      <c r="S496" s="72"/>
      <c r="T496" s="72"/>
      <c r="U496" s="72"/>
      <c r="V496" s="72"/>
      <c r="W496" s="72"/>
      <c r="X496" s="72"/>
      <c r="Y496" s="72"/>
    </row>
    <row r="497" spans="1:25" s="6" customFormat="1">
      <c r="A497" s="78" t="s">
        <v>59</v>
      </c>
      <c r="B497" s="78"/>
      <c r="C497" s="78"/>
      <c r="D497" s="73"/>
      <c r="E497" s="79"/>
      <c r="F497" s="79"/>
      <c r="G497" s="88"/>
      <c r="H497" s="89">
        <v>2.9236793991151292E-3</v>
      </c>
      <c r="I497" s="88"/>
      <c r="J497" s="89">
        <v>4.9468811395454709E-3</v>
      </c>
      <c r="K497" s="97"/>
      <c r="L497" s="97"/>
      <c r="M497" s="92"/>
      <c r="N497" s="92"/>
      <c r="P497" s="79" t="s">
        <v>60</v>
      </c>
      <c r="Q497" s="79"/>
      <c r="R497" s="72"/>
      <c r="S497" s="69" t="s">
        <v>52</v>
      </c>
      <c r="T497" s="99">
        <v>1.6859943405700353</v>
      </c>
      <c r="U497" s="69"/>
      <c r="V497" s="69" t="s">
        <v>61</v>
      </c>
      <c r="W497" s="100">
        <v>2.4737707238386974E-4</v>
      </c>
      <c r="X497" s="88"/>
      <c r="Y497" s="88"/>
    </row>
    <row r="498" spans="1:25" s="6" customFormat="1">
      <c r="A498" s="78" t="s">
        <v>166</v>
      </c>
      <c r="B498" s="78"/>
      <c r="C498" s="78"/>
      <c r="D498" s="73"/>
      <c r="E498" s="93" t="s">
        <v>51</v>
      </c>
      <c r="F498" s="88"/>
      <c r="G498" s="88"/>
      <c r="H498" s="88"/>
      <c r="I498" s="88"/>
      <c r="J498" s="83">
        <v>0.12214980009405899</v>
      </c>
      <c r="K498" s="70"/>
      <c r="L498" s="72"/>
      <c r="M498" s="72"/>
      <c r="N498" s="72"/>
      <c r="P498" s="79"/>
      <c r="Q498" s="79"/>
      <c r="R498" s="72"/>
      <c r="S498" s="69" t="s">
        <v>55</v>
      </c>
      <c r="T498" s="101">
        <v>1</v>
      </c>
      <c r="U498" s="69"/>
      <c r="V498" s="69" t="s">
        <v>63</v>
      </c>
      <c r="W498" s="102">
        <v>3</v>
      </c>
      <c r="X498" s="88"/>
      <c r="Y498" s="88"/>
    </row>
    <row r="499" spans="1:25" s="6" customFormat="1">
      <c r="A499" s="78" t="s">
        <v>64</v>
      </c>
      <c r="B499" s="78"/>
      <c r="C499" s="78"/>
      <c r="D499" s="73"/>
      <c r="E499" s="93" t="s">
        <v>54</v>
      </c>
      <c r="F499" s="88"/>
      <c r="G499" s="88"/>
      <c r="H499" s="88"/>
      <c r="I499" s="88"/>
      <c r="J499" s="83">
        <v>1.6630324903769006E-2</v>
      </c>
      <c r="K499" s="70"/>
      <c r="L499" s="72"/>
      <c r="M499" s="72"/>
      <c r="N499" s="72"/>
      <c r="P499" s="103"/>
      <c r="Q499" s="103"/>
      <c r="R499" s="72"/>
      <c r="S499" s="69" t="s">
        <v>65</v>
      </c>
      <c r="T499" s="104">
        <v>19</v>
      </c>
      <c r="U499" s="69"/>
      <c r="V499" s="69" t="s">
        <v>66</v>
      </c>
      <c r="W499" s="105" t="s">
        <v>67</v>
      </c>
      <c r="X499" s="88"/>
      <c r="Y499" s="88"/>
    </row>
    <row r="500" spans="1:25" s="6" customFormat="1" ht="15" thickBot="1">
      <c r="A500" s="62"/>
      <c r="B500" s="62"/>
      <c r="C500" s="62"/>
      <c r="D500" s="73"/>
      <c r="E500" s="62"/>
      <c r="F500" s="62"/>
      <c r="G500" s="62"/>
      <c r="H500" s="62"/>
      <c r="I500" s="63"/>
      <c r="J500" s="64"/>
      <c r="K500" s="64"/>
      <c r="L500" s="62"/>
      <c r="M500" s="62"/>
      <c r="N500" s="62"/>
      <c r="P500" s="103"/>
      <c r="Q500" s="103"/>
      <c r="R500" s="72"/>
      <c r="S500" s="69" t="s">
        <v>68</v>
      </c>
      <c r="T500" s="106">
        <v>0.36399275412247961</v>
      </c>
      <c r="U500" s="69"/>
      <c r="V500" s="69"/>
      <c r="W500" s="88"/>
      <c r="X500" s="88"/>
      <c r="Y500" s="88"/>
    </row>
    <row r="501" spans="1:25" s="6" customFormat="1" ht="15" thickBot="1">
      <c r="P501" s="62"/>
      <c r="Q501" s="62"/>
      <c r="R501" s="62"/>
      <c r="S501" s="62"/>
      <c r="T501" s="62"/>
      <c r="U501" s="62"/>
      <c r="V501" s="62"/>
      <c r="W501" s="62"/>
      <c r="X501" s="62"/>
      <c r="Y501" s="62"/>
    </row>
    <row r="502" spans="1:25" s="6" customFormat="1" ht="15" thickBot="1"/>
    <row r="503" spans="1:25" s="6" customFormat="1">
      <c r="A503" s="7" t="s">
        <v>0</v>
      </c>
      <c r="B503" s="7"/>
      <c r="C503" s="8"/>
      <c r="D503" s="9" t="s">
        <v>1</v>
      </c>
      <c r="E503" s="9" t="s">
        <v>2</v>
      </c>
      <c r="F503" s="9" t="s">
        <v>3</v>
      </c>
      <c r="G503" s="9" t="s">
        <v>4</v>
      </c>
      <c r="H503" s="9" t="s">
        <v>5</v>
      </c>
      <c r="I503" s="10" t="s">
        <v>6</v>
      </c>
      <c r="J503" s="11" t="s">
        <v>7</v>
      </c>
      <c r="K503" s="12" t="s">
        <v>8</v>
      </c>
      <c r="L503" s="12" t="s">
        <v>9</v>
      </c>
      <c r="M503" s="13" t="s">
        <v>10</v>
      </c>
      <c r="N503" s="14" t="s">
        <v>7</v>
      </c>
      <c r="P503" s="7" t="s">
        <v>11</v>
      </c>
      <c r="Q503" s="7"/>
      <c r="R503" s="8"/>
      <c r="S503" s="13" t="s">
        <v>12</v>
      </c>
      <c r="T503" s="14" t="s">
        <v>7</v>
      </c>
      <c r="U503" s="13" t="s">
        <v>13</v>
      </c>
      <c r="V503" s="14" t="s">
        <v>7</v>
      </c>
      <c r="W503" s="15"/>
      <c r="X503" s="15"/>
      <c r="Y503" s="8" t="s">
        <v>14</v>
      </c>
    </row>
    <row r="504" spans="1:25" s="6" customFormat="1" ht="15" thickBot="1">
      <c r="A504" s="16"/>
      <c r="B504" s="16"/>
      <c r="C504" s="17"/>
      <c r="D504" s="17"/>
      <c r="E504" s="17"/>
      <c r="F504" s="17"/>
      <c r="G504" s="17"/>
      <c r="H504" s="17"/>
      <c r="I504" s="18" t="s">
        <v>15</v>
      </c>
      <c r="J504" s="18"/>
      <c r="K504" s="19" t="s">
        <v>16</v>
      </c>
      <c r="L504" s="19" t="s">
        <v>16</v>
      </c>
      <c r="M504" s="17"/>
      <c r="N504" s="17"/>
      <c r="P504" s="16"/>
      <c r="Q504" s="16"/>
      <c r="R504" s="20"/>
      <c r="S504" s="21"/>
      <c r="T504" s="22"/>
      <c r="U504" s="21"/>
      <c r="V504" s="22"/>
      <c r="W504" s="23"/>
      <c r="X504" s="23"/>
      <c r="Y504" s="20"/>
    </row>
    <row r="505" spans="1:25">
      <c r="A505" s="24"/>
      <c r="B505" s="24"/>
      <c r="C505" s="24"/>
      <c r="D505" s="24"/>
      <c r="E505" s="24"/>
      <c r="F505" s="24"/>
      <c r="G505" s="24"/>
      <c r="H505" s="24"/>
      <c r="I505" s="25"/>
      <c r="J505" s="26"/>
      <c r="K505" s="24"/>
      <c r="L505" s="24"/>
      <c r="M505" s="24"/>
      <c r="N505" s="24"/>
      <c r="P505" s="24"/>
      <c r="Q505" s="24"/>
      <c r="R505" s="24"/>
      <c r="S505" s="24"/>
      <c r="T505" s="24"/>
      <c r="U505" s="24"/>
      <c r="V505" s="26"/>
      <c r="W505" s="26"/>
      <c r="X505" s="24"/>
      <c r="Y505" s="24"/>
    </row>
    <row r="506" spans="1:25">
      <c r="A506" s="27" t="s">
        <v>290</v>
      </c>
      <c r="B506" s="28" t="s">
        <v>18</v>
      </c>
      <c r="C506" s="29" t="s">
        <v>19</v>
      </c>
      <c r="D506" s="30">
        <v>1.9726105876770761E-2</v>
      </c>
      <c r="E506" s="31">
        <v>0.5949466000052045</v>
      </c>
      <c r="F506" s="30">
        <v>4.5571296600945589E-3</v>
      </c>
      <c r="G506" s="107">
        <v>23.964035696520455</v>
      </c>
      <c r="H506" s="107">
        <v>40.809246958732317</v>
      </c>
      <c r="I506" s="33">
        <v>5.8088580593785561</v>
      </c>
      <c r="J506" s="34">
        <v>6.0151812209249145E-2</v>
      </c>
      <c r="K506" s="35">
        <v>87.349901447613234</v>
      </c>
      <c r="L506" s="35">
        <v>4.5457856587025285</v>
      </c>
      <c r="M506" s="36">
        <v>17.320101248437513</v>
      </c>
      <c r="N506" s="37">
        <v>0.59090247685517672</v>
      </c>
      <c r="P506" s="27" t="s">
        <v>290</v>
      </c>
      <c r="Q506" s="28">
        <v>12</v>
      </c>
      <c r="R506" s="29">
        <v>4</v>
      </c>
      <c r="S506" s="38">
        <v>0.51316309630828172</v>
      </c>
      <c r="T506" s="39">
        <v>2.5858064915433563E-3</v>
      </c>
      <c r="U506" s="40">
        <v>4.2241255596604208E-4</v>
      </c>
      <c r="V506" s="41">
        <v>2.6214932711026937E-5</v>
      </c>
      <c r="W506" s="42"/>
      <c r="X506" s="43"/>
      <c r="Y506" s="44">
        <v>2.0773416459944644E-2</v>
      </c>
    </row>
    <row r="507" spans="1:25">
      <c r="A507" s="27" t="s">
        <v>291</v>
      </c>
      <c r="B507" s="28" t="s">
        <v>18</v>
      </c>
      <c r="C507" s="29" t="s">
        <v>19</v>
      </c>
      <c r="D507" s="30">
        <v>3.0730403504342585E-2</v>
      </c>
      <c r="E507" s="31">
        <v>0.4672197255187619</v>
      </c>
      <c r="F507" s="30">
        <v>2.0003236946957346E-3</v>
      </c>
      <c r="G507" s="107">
        <v>20.232384794468615</v>
      </c>
      <c r="H507" s="107">
        <v>34.730128578820235</v>
      </c>
      <c r="I507" s="33">
        <v>5.8552568234057318</v>
      </c>
      <c r="J507" s="34">
        <v>7.8552875768106933E-2</v>
      </c>
      <c r="K507" s="35">
        <v>79.071568032407839</v>
      </c>
      <c r="L507" s="35">
        <v>3.8379213670342156</v>
      </c>
      <c r="M507" s="36">
        <v>18.620629623378658</v>
      </c>
      <c r="N507" s="37">
        <v>0.76050405057388903</v>
      </c>
      <c r="P507" s="27" t="s">
        <v>291</v>
      </c>
      <c r="Q507" s="28">
        <v>12</v>
      </c>
      <c r="R507" s="29">
        <v>4</v>
      </c>
      <c r="S507" s="38">
        <v>0.46082190606220619</v>
      </c>
      <c r="T507" s="39">
        <v>2.3250970047057735E-3</v>
      </c>
      <c r="U507" s="40">
        <v>6.9992950711393305E-4</v>
      </c>
      <c r="V507" s="41">
        <v>3.2605746733736142E-5</v>
      </c>
      <c r="W507" s="42"/>
      <c r="X507" s="43"/>
      <c r="Y507" s="44">
        <v>2.6986428259691428E-2</v>
      </c>
    </row>
    <row r="508" spans="1:25">
      <c r="A508" s="27" t="s">
        <v>292</v>
      </c>
      <c r="B508" s="28" t="s">
        <v>18</v>
      </c>
      <c r="C508" s="29" t="s">
        <v>19</v>
      </c>
      <c r="D508" s="30">
        <v>7.3246714982009463E-3</v>
      </c>
      <c r="E508" s="31">
        <v>0.39359855575355868</v>
      </c>
      <c r="F508" s="30">
        <v>2.3120655649039334E-3</v>
      </c>
      <c r="G508" s="107">
        <v>18.244311970378387</v>
      </c>
      <c r="H508" s="107">
        <v>31.4002142692026</v>
      </c>
      <c r="I508" s="33">
        <v>5.8707004653579533</v>
      </c>
      <c r="J508" s="34">
        <v>7.8758213869942501E-2</v>
      </c>
      <c r="K508" s="35">
        <v>93.445347518398819</v>
      </c>
      <c r="L508" s="35">
        <v>3.460799873532276</v>
      </c>
      <c r="M508" s="36">
        <v>19.931613143861938</v>
      </c>
      <c r="N508" s="37">
        <v>1.0723717697528334</v>
      </c>
      <c r="P508" s="27" t="s">
        <v>292</v>
      </c>
      <c r="Q508" s="28">
        <v>12</v>
      </c>
      <c r="R508" s="29">
        <v>4</v>
      </c>
      <c r="S508" s="38">
        <v>0.54319453744057156</v>
      </c>
      <c r="T508" s="39">
        <v>4.0740554764984675E-3</v>
      </c>
      <c r="U508" s="40">
        <v>2.1808010917755003E-4</v>
      </c>
      <c r="V508" s="41">
        <v>3.4368864655821707E-5</v>
      </c>
      <c r="W508" s="42"/>
      <c r="X508" s="43"/>
      <c r="Y508" s="44">
        <v>2.3147411629433214E-2</v>
      </c>
    </row>
    <row r="509" spans="1:25">
      <c r="A509" s="27" t="s">
        <v>293</v>
      </c>
      <c r="B509" s="28" t="s">
        <v>18</v>
      </c>
      <c r="C509" s="29" t="s">
        <v>19</v>
      </c>
      <c r="D509" s="30">
        <v>1.5351265041535122E-2</v>
      </c>
      <c r="E509" s="31">
        <v>0.84887366061252978</v>
      </c>
      <c r="F509" s="30">
        <v>4.7312665823699184E-3</v>
      </c>
      <c r="G509" s="107">
        <v>39.147579622864377</v>
      </c>
      <c r="H509" s="107">
        <v>66.960437790723617</v>
      </c>
      <c r="I509" s="33">
        <v>5.8344841975495347</v>
      </c>
      <c r="J509" s="34">
        <v>4.4776554383230784E-2</v>
      </c>
      <c r="K509" s="35">
        <v>93.549720997777726</v>
      </c>
      <c r="L509" s="35">
        <v>7.425982346052475</v>
      </c>
      <c r="M509" s="36">
        <v>19.830346986717675</v>
      </c>
      <c r="N509" s="37">
        <v>0.5821652874035268</v>
      </c>
      <c r="P509" s="27" t="s">
        <v>293</v>
      </c>
      <c r="Q509" s="28">
        <v>12</v>
      </c>
      <c r="R509" s="29">
        <v>4</v>
      </c>
      <c r="S509" s="38">
        <v>0.54718407547215331</v>
      </c>
      <c r="T509" s="39">
        <v>2.7655922021104463E-3</v>
      </c>
      <c r="U509" s="40">
        <v>2.1457182921659688E-4</v>
      </c>
      <c r="V509" s="41">
        <v>1.7912825629658212E-5</v>
      </c>
      <c r="W509" s="42"/>
      <c r="X509" s="43"/>
      <c r="Y509" s="44">
        <v>1.5042374110858417E-2</v>
      </c>
    </row>
    <row r="510" spans="1:25">
      <c r="A510" s="27" t="s">
        <v>294</v>
      </c>
      <c r="B510" s="28" t="s">
        <v>18</v>
      </c>
      <c r="C510" s="29" t="s">
        <v>19</v>
      </c>
      <c r="D510" s="30">
        <v>2.5879786071072625E-2</v>
      </c>
      <c r="E510" s="31">
        <v>0.63606664802860768</v>
      </c>
      <c r="F510" s="30">
        <v>7.5000637735427034E-3</v>
      </c>
      <c r="G510" s="107">
        <v>28.240009425220233</v>
      </c>
      <c r="H510" s="107">
        <v>48.54585286251487</v>
      </c>
      <c r="I510" s="33">
        <v>5.8637159984831371</v>
      </c>
      <c r="J510" s="34">
        <v>6.0141851837102564E-2</v>
      </c>
      <c r="K510" s="35">
        <v>86.231980843480329</v>
      </c>
      <c r="L510" s="35">
        <v>5.356903631445932</v>
      </c>
      <c r="M510" s="36">
        <v>19.091087530655354</v>
      </c>
      <c r="N510" s="37">
        <v>0.69363632747849702</v>
      </c>
      <c r="P510" s="27" t="s">
        <v>294</v>
      </c>
      <c r="Q510" s="28">
        <v>12</v>
      </c>
      <c r="R510" s="29">
        <v>4</v>
      </c>
      <c r="S510" s="38">
        <v>0.50184368011188052</v>
      </c>
      <c r="T510" s="39">
        <v>2.5353624035834776E-3</v>
      </c>
      <c r="U510" s="40">
        <v>4.5990094715819965E-4</v>
      </c>
      <c r="V510" s="41">
        <v>2.5504023151296417E-5</v>
      </c>
      <c r="W510" s="42"/>
      <c r="X510" s="43"/>
      <c r="Y510" s="44">
        <v>2.2387209360869922E-2</v>
      </c>
    </row>
    <row r="511" spans="1:25">
      <c r="A511" s="27" t="s">
        <v>295</v>
      </c>
      <c r="B511" s="28" t="s">
        <v>18</v>
      </c>
      <c r="C511" s="29" t="s">
        <v>19</v>
      </c>
      <c r="D511" s="30">
        <v>5.8621962279780601E-3</v>
      </c>
      <c r="E511" s="31">
        <v>0.4932113452624472</v>
      </c>
      <c r="F511" s="30">
        <v>0</v>
      </c>
      <c r="G511" s="107">
        <v>22.099971212202771</v>
      </c>
      <c r="H511" s="107">
        <v>37.961308118932372</v>
      </c>
      <c r="I511" s="33">
        <v>5.8591636947715404</v>
      </c>
      <c r="J511" s="34">
        <v>6.1376146646752054E-2</v>
      </c>
      <c r="K511" s="35">
        <v>95.546942820232132</v>
      </c>
      <c r="L511" s="35">
        <v>4.192187554150447</v>
      </c>
      <c r="M511" s="36">
        <v>19.267577099611263</v>
      </c>
      <c r="N511" s="37">
        <v>0.71565955821483329</v>
      </c>
      <c r="P511" s="27" t="s">
        <v>295</v>
      </c>
      <c r="Q511" s="28">
        <v>12</v>
      </c>
      <c r="R511" s="29">
        <v>4</v>
      </c>
      <c r="S511" s="38">
        <v>0.55651277496444151</v>
      </c>
      <c r="T511" s="39">
        <v>2.8571616798111631E-3</v>
      </c>
      <c r="U511" s="40">
        <v>1.4761951764067388E-4</v>
      </c>
      <c r="V511" s="41">
        <v>2.9176160876337974E-5</v>
      </c>
      <c r="W511" s="42"/>
      <c r="X511" s="43"/>
      <c r="Y511" s="44">
        <v>7.2463766710956353E-3</v>
      </c>
    </row>
    <row r="512" spans="1:25">
      <c r="A512" s="27" t="s">
        <v>296</v>
      </c>
      <c r="B512" s="28" t="s">
        <v>18</v>
      </c>
      <c r="C512" s="29" t="s">
        <v>19</v>
      </c>
      <c r="D512" s="30">
        <v>4.0100094405474018E-2</v>
      </c>
      <c r="E512" s="31">
        <v>0.60400156347503986</v>
      </c>
      <c r="F512" s="30">
        <v>6.5067051883940597E-3</v>
      </c>
      <c r="G512" s="107">
        <v>27.039415843601667</v>
      </c>
      <c r="H512" s="107">
        <v>45.973971816676183</v>
      </c>
      <c r="I512" s="33">
        <v>5.7997322578539254</v>
      </c>
      <c r="J512" s="34">
        <v>6.7322596061613837E-2</v>
      </c>
      <c r="K512" s="35">
        <v>79.307159739634415</v>
      </c>
      <c r="L512" s="35">
        <v>5.1291606438136599</v>
      </c>
      <c r="M512" s="36">
        <v>19.249865423948023</v>
      </c>
      <c r="N512" s="37">
        <v>0.75202224164154585</v>
      </c>
      <c r="P512" s="27" t="s">
        <v>296</v>
      </c>
      <c r="Q512" s="28">
        <v>12</v>
      </c>
      <c r="R512" s="29">
        <v>4</v>
      </c>
      <c r="S512" s="38">
        <v>0.46662921315388617</v>
      </c>
      <c r="T512" s="39">
        <v>2.352361848494907E-3</v>
      </c>
      <c r="U512" s="40">
        <v>6.9202218006683312E-4</v>
      </c>
      <c r="V512" s="41">
        <v>2.7391313167811503E-5</v>
      </c>
      <c r="W512" s="42"/>
      <c r="X512" s="43"/>
      <c r="Y512" s="44">
        <v>3.0952651970681928E-2</v>
      </c>
    </row>
    <row r="513" spans="1:51">
      <c r="A513" s="45" t="s">
        <v>297</v>
      </c>
      <c r="B513" s="46" t="s">
        <v>18</v>
      </c>
      <c r="C513" s="29"/>
      <c r="D513" s="47">
        <v>0.17144058332565432</v>
      </c>
      <c r="E513" s="48">
        <v>0.54778666505664431</v>
      </c>
      <c r="F513" s="47">
        <v>2.848942441489232E-3</v>
      </c>
      <c r="G513" s="108">
        <v>25.571115090249009</v>
      </c>
      <c r="H513" s="108">
        <v>44.767765783315042</v>
      </c>
      <c r="I513" s="50">
        <v>5.9715707332631576</v>
      </c>
      <c r="J513" s="51">
        <v>0.1532109043603698</v>
      </c>
      <c r="K513" s="52">
        <v>46.645208608825307</v>
      </c>
      <c r="L513" s="52">
        <v>4.8506357496022154</v>
      </c>
      <c r="M513" s="53">
        <v>20.072740338923854</v>
      </c>
      <c r="N513" s="54">
        <v>0.87460913461344758</v>
      </c>
      <c r="P513" s="45" t="s">
        <v>297</v>
      </c>
      <c r="Q513" s="46">
        <v>12</v>
      </c>
      <c r="R513" s="29"/>
      <c r="S513" s="55">
        <v>0.26649607006166831</v>
      </c>
      <c r="T513" s="56">
        <v>1.3177254724131076E-3</v>
      </c>
      <c r="U513" s="57">
        <v>1.7867129197971141E-3</v>
      </c>
      <c r="V513" s="58">
        <v>3.8845314720150404E-5</v>
      </c>
      <c r="W513" s="59"/>
      <c r="X513" s="60"/>
      <c r="Y513" s="61">
        <v>5.0440200812262588E-2</v>
      </c>
      <c r="AA513" s="119"/>
      <c r="AB513" s="120"/>
      <c r="AC513" s="110"/>
      <c r="AD513" s="111"/>
      <c r="AE513" s="112"/>
      <c r="AF513" s="111"/>
      <c r="AG513" s="113"/>
      <c r="AH513" s="113"/>
      <c r="AI513" s="114"/>
      <c r="AJ513" s="115"/>
      <c r="AK513" s="116"/>
      <c r="AL513" s="116"/>
      <c r="AM513" s="117"/>
      <c r="AN513" s="118"/>
      <c r="AP513" s="119"/>
      <c r="AQ513" s="120"/>
      <c r="AR513" s="110"/>
      <c r="AS513" s="121"/>
      <c r="AT513" s="122"/>
      <c r="AU513" s="123"/>
      <c r="AV513" s="124"/>
      <c r="AW513" s="125"/>
      <c r="AX513" s="126"/>
      <c r="AY513" s="127"/>
    </row>
    <row r="514" spans="1:51">
      <c r="A514" s="27" t="s">
        <v>298</v>
      </c>
      <c r="B514" s="28" t="s">
        <v>18</v>
      </c>
      <c r="C514" s="29" t="s">
        <v>19</v>
      </c>
      <c r="D514" s="30">
        <v>8.6719923914747362E-3</v>
      </c>
      <c r="E514" s="31">
        <v>0.71534704221787315</v>
      </c>
      <c r="F514" s="30">
        <v>3.9277494495159344E-3</v>
      </c>
      <c r="G514" s="107">
        <v>29.236849753728869</v>
      </c>
      <c r="H514" s="107">
        <v>49.949276560813097</v>
      </c>
      <c r="I514" s="33">
        <v>5.8275840398043357</v>
      </c>
      <c r="J514" s="34">
        <v>5.172107785014797E-2</v>
      </c>
      <c r="K514" s="35">
        <v>95.026487520403663</v>
      </c>
      <c r="L514" s="35">
        <v>5.5459962586952241</v>
      </c>
      <c r="M514" s="36">
        <v>17.574470364937088</v>
      </c>
      <c r="N514" s="37">
        <v>0.47594698489050052</v>
      </c>
      <c r="P514" s="27" t="s">
        <v>298</v>
      </c>
      <c r="Q514" s="28">
        <v>12</v>
      </c>
      <c r="R514" s="29">
        <v>4</v>
      </c>
      <c r="S514" s="38">
        <v>0.55648548881405202</v>
      </c>
      <c r="T514" s="39">
        <v>2.9304567340119776E-3</v>
      </c>
      <c r="U514" s="40">
        <v>1.6506011986965426E-4</v>
      </c>
      <c r="V514" s="41">
        <v>2.2612836328893349E-5</v>
      </c>
      <c r="W514" s="42"/>
      <c r="X514" s="43"/>
      <c r="Y514" s="44">
        <v>1.1372458148808624E-2</v>
      </c>
    </row>
    <row r="515" spans="1:51">
      <c r="A515" s="27" t="s">
        <v>299</v>
      </c>
      <c r="B515" s="28" t="s">
        <v>18</v>
      </c>
      <c r="C515" s="29" t="s">
        <v>19</v>
      </c>
      <c r="D515" s="30">
        <v>4.9352161692322628E-2</v>
      </c>
      <c r="E515" s="31">
        <v>0.46848817556987415</v>
      </c>
      <c r="F515" s="30">
        <v>2.8258832948366234E-3</v>
      </c>
      <c r="G515" s="107">
        <v>16.700766525341425</v>
      </c>
      <c r="H515" s="107">
        <v>28.836372845928363</v>
      </c>
      <c r="I515" s="33">
        <v>5.8896133316072712</v>
      </c>
      <c r="J515" s="34">
        <v>9.6694031476146455E-2</v>
      </c>
      <c r="K515" s="35">
        <v>66.160750676860076</v>
      </c>
      <c r="L515" s="35">
        <v>3.1680016638958484</v>
      </c>
      <c r="M515" s="36">
        <v>15.328731823725038</v>
      </c>
      <c r="N515" s="37">
        <v>0.57702598444236508</v>
      </c>
      <c r="P515" s="27" t="s">
        <v>299</v>
      </c>
      <c r="Q515" s="28">
        <v>12</v>
      </c>
      <c r="R515" s="29">
        <v>4</v>
      </c>
      <c r="S515" s="38">
        <v>0.38330045362438459</v>
      </c>
      <c r="T515" s="39">
        <v>1.9761748794466807E-3</v>
      </c>
      <c r="U515" s="40">
        <v>1.1326848941518577E-3</v>
      </c>
      <c r="V515" s="41">
        <v>3.4021914359561297E-5</v>
      </c>
      <c r="W515" s="42"/>
      <c r="X515" s="43"/>
      <c r="Y515" s="44">
        <v>4.5140092440816806E-2</v>
      </c>
    </row>
    <row r="516" spans="1:51">
      <c r="A516" s="27" t="s">
        <v>300</v>
      </c>
      <c r="B516" s="28" t="s">
        <v>18</v>
      </c>
      <c r="C516" s="29" t="s">
        <v>19</v>
      </c>
      <c r="D516" s="30">
        <v>4.5490191448134092E-3</v>
      </c>
      <c r="E516" s="31">
        <v>0.53384833570702506</v>
      </c>
      <c r="F516" s="30">
        <v>2.0611186119433109E-3</v>
      </c>
      <c r="G516" s="107">
        <v>23.237371590196435</v>
      </c>
      <c r="H516" s="107">
        <v>39.788335404556939</v>
      </c>
      <c r="I516" s="33">
        <v>5.8405956617502435</v>
      </c>
      <c r="J516" s="34">
        <v>6.1622521715097966E-2</v>
      </c>
      <c r="K516" s="35">
        <v>96.652277598491906</v>
      </c>
      <c r="L516" s="35">
        <v>4.4079432971297967</v>
      </c>
      <c r="M516" s="36">
        <v>18.717057103027283</v>
      </c>
      <c r="N516" s="37">
        <v>0.81790392835515258</v>
      </c>
      <c r="P516" s="27" t="s">
        <v>300</v>
      </c>
      <c r="Q516" s="28">
        <v>12</v>
      </c>
      <c r="R516" s="29">
        <v>4</v>
      </c>
      <c r="S516" s="38">
        <v>0.56474735205101823</v>
      </c>
      <c r="T516" s="39">
        <v>2.905756201192405E-3</v>
      </c>
      <c r="U516" s="40">
        <v>1.1055667404082008E-4</v>
      </c>
      <c r="V516" s="41">
        <v>2.9802515337233553E-5</v>
      </c>
      <c r="W516" s="42"/>
      <c r="X516" s="43"/>
      <c r="Y516" s="44">
        <v>5.5581747004135283E-3</v>
      </c>
    </row>
    <row r="517" spans="1:51">
      <c r="A517" s="27" t="s">
        <v>301</v>
      </c>
      <c r="B517" s="28" t="s">
        <v>18</v>
      </c>
      <c r="C517" s="29" t="s">
        <v>19</v>
      </c>
      <c r="D517" s="30">
        <v>1.113863021719896E-2</v>
      </c>
      <c r="E517" s="31">
        <v>0.58555183804541644</v>
      </c>
      <c r="F517" s="30">
        <v>8.1847978522601582E-4</v>
      </c>
      <c r="G517" s="107">
        <v>26.0601291580248</v>
      </c>
      <c r="H517" s="107">
        <v>44.826560651277177</v>
      </c>
      <c r="I517" s="33">
        <v>5.8673777533655462</v>
      </c>
      <c r="J517" s="34">
        <v>6.0730576159335227E-2</v>
      </c>
      <c r="K517" s="35">
        <v>93.050348973629411</v>
      </c>
      <c r="L517" s="35">
        <v>4.9433978020524112</v>
      </c>
      <c r="M517" s="36">
        <v>19.137256191281082</v>
      </c>
      <c r="N517" s="37">
        <v>0.96194204975462683</v>
      </c>
      <c r="P517" s="27" t="s">
        <v>301</v>
      </c>
      <c r="Q517" s="28">
        <v>12</v>
      </c>
      <c r="R517" s="29">
        <v>4</v>
      </c>
      <c r="S517" s="38">
        <v>0.54120430257155283</v>
      </c>
      <c r="T517" s="39">
        <v>3.0748925189014445E-3</v>
      </c>
      <c r="U517" s="40">
        <v>2.3132174678594319E-4</v>
      </c>
      <c r="V517" s="41">
        <v>2.6722299746250237E-5</v>
      </c>
      <c r="W517" s="42"/>
      <c r="X517" s="43"/>
      <c r="Y517" s="44">
        <v>1.7736180131336453E-2</v>
      </c>
    </row>
    <row r="518" spans="1:51">
      <c r="A518" s="27" t="s">
        <v>302</v>
      </c>
      <c r="B518" s="28" t="s">
        <v>18</v>
      </c>
      <c r="C518" s="29" t="s">
        <v>19</v>
      </c>
      <c r="D518" s="30">
        <v>2.5035627170130036E-2</v>
      </c>
      <c r="E518" s="31">
        <v>0.52439633994293522</v>
      </c>
      <c r="F518" s="30">
        <v>4.7260015157588016E-3</v>
      </c>
      <c r="G518" s="107">
        <v>22.405224797830176</v>
      </c>
      <c r="H518" s="107">
        <v>38.532889258759845</v>
      </c>
      <c r="I518" s="33">
        <v>5.8663448119285393</v>
      </c>
      <c r="J518" s="34">
        <v>7.0832093208319041E-2</v>
      </c>
      <c r="K518" s="35">
        <v>83.718385331052019</v>
      </c>
      <c r="L518" s="35">
        <v>4.250091714759507</v>
      </c>
      <c r="M518" s="36">
        <v>18.372070758761154</v>
      </c>
      <c r="N518" s="37">
        <v>0.66019331477391119</v>
      </c>
      <c r="P518" s="27" t="s">
        <v>302</v>
      </c>
      <c r="Q518" s="28">
        <v>12</v>
      </c>
      <c r="R518" s="29">
        <v>4</v>
      </c>
      <c r="S518" s="38">
        <v>0.48699042730272046</v>
      </c>
      <c r="T518" s="39">
        <v>2.4679816333423865E-3</v>
      </c>
      <c r="U518" s="40">
        <v>5.4416373338748937E-4</v>
      </c>
      <c r="V518" s="41">
        <v>3.0461639903185533E-5</v>
      </c>
      <c r="W518" s="42"/>
      <c r="X518" s="43"/>
      <c r="Y518" s="44">
        <v>2.2692768150104771E-2</v>
      </c>
    </row>
    <row r="519" spans="1:51">
      <c r="A519" s="27" t="s">
        <v>303</v>
      </c>
      <c r="B519" s="28" t="s">
        <v>18</v>
      </c>
      <c r="C519" s="29" t="s">
        <v>19</v>
      </c>
      <c r="D519" s="30">
        <v>8.9067820911835766E-3</v>
      </c>
      <c r="E519" s="31">
        <v>0.7754890569836923</v>
      </c>
      <c r="F519" s="30">
        <v>2.8203749438955781E-3</v>
      </c>
      <c r="G519" s="107">
        <v>33.994448030664806</v>
      </c>
      <c r="H519" s="107">
        <v>58.358407513549864</v>
      </c>
      <c r="I519" s="33">
        <v>5.8557430893849149</v>
      </c>
      <c r="J519" s="34">
        <v>4.9904589099873276E-2</v>
      </c>
      <c r="K519" s="35">
        <v>95.596097069729737</v>
      </c>
      <c r="L519" s="35">
        <v>6.4484745512101806</v>
      </c>
      <c r="M519" s="36">
        <v>18.849540843351008</v>
      </c>
      <c r="N519" s="37">
        <v>0.51504275152790413</v>
      </c>
      <c r="P519" s="27" t="s">
        <v>303</v>
      </c>
      <c r="Q519" s="28">
        <v>12</v>
      </c>
      <c r="R519" s="29">
        <v>4</v>
      </c>
      <c r="S519" s="38">
        <v>0.55712513943372621</v>
      </c>
      <c r="T519" s="39">
        <v>2.7630725108404143E-3</v>
      </c>
      <c r="U519" s="40">
        <v>1.4597066585638643E-4</v>
      </c>
      <c r="V519" s="41">
        <v>2.2129373361681915E-5</v>
      </c>
      <c r="W519" s="42"/>
      <c r="X519" s="43"/>
      <c r="Y519" s="44">
        <v>7.8298134078470943E-3</v>
      </c>
    </row>
    <row r="520" spans="1:51">
      <c r="A520" s="27" t="s">
        <v>304</v>
      </c>
      <c r="B520" s="28" t="s">
        <v>18</v>
      </c>
      <c r="C520" s="29" t="s">
        <v>19</v>
      </c>
      <c r="D520" s="30">
        <v>1.0386634441270557E-2</v>
      </c>
      <c r="E520" s="31">
        <v>0.62177261787564009</v>
      </c>
      <c r="F520" s="30">
        <v>3.6395185268823099E-3</v>
      </c>
      <c r="G520" s="107">
        <v>28.645330280797701</v>
      </c>
      <c r="H520" s="107">
        <v>48.67852723717278</v>
      </c>
      <c r="I520" s="33">
        <v>5.7966514412442809</v>
      </c>
      <c r="J520" s="34">
        <v>5.6201037730711653E-2</v>
      </c>
      <c r="K520" s="35">
        <v>93.966379528611043</v>
      </c>
      <c r="L520" s="35">
        <v>5.4337897517885345</v>
      </c>
      <c r="M520" s="36">
        <v>19.81028380250514</v>
      </c>
      <c r="N520" s="37">
        <v>0.65202744147557057</v>
      </c>
      <c r="P520" s="27" t="s">
        <v>304</v>
      </c>
      <c r="Q520" s="28">
        <v>12</v>
      </c>
      <c r="R520" s="29">
        <v>4</v>
      </c>
      <c r="S520" s="38">
        <v>0.55321694176998848</v>
      </c>
      <c r="T520" s="39">
        <v>2.9681561103020466E-3</v>
      </c>
      <c r="U520" s="40">
        <v>2.0059332828619483E-4</v>
      </c>
      <c r="V520" s="41">
        <v>2.5267558356237592E-5</v>
      </c>
      <c r="W520" s="42"/>
      <c r="X520" s="43"/>
      <c r="Y520" s="44">
        <v>1.2820009246014012E-2</v>
      </c>
    </row>
    <row r="521" spans="1:51">
      <c r="A521" s="27" t="s">
        <v>305</v>
      </c>
      <c r="B521" s="28" t="s">
        <v>18</v>
      </c>
      <c r="C521" s="29" t="s">
        <v>19</v>
      </c>
      <c r="D521" s="30">
        <v>1.7498346439186709E-2</v>
      </c>
      <c r="E521" s="31">
        <v>0.41797425994258502</v>
      </c>
      <c r="F521" s="30">
        <v>2.0755106909577129E-3</v>
      </c>
      <c r="G521" s="107">
        <v>19.738278186836663</v>
      </c>
      <c r="H521" s="107">
        <v>33.82809876787573</v>
      </c>
      <c r="I521" s="33">
        <v>5.8459629881481439</v>
      </c>
      <c r="J521" s="34">
        <v>7.2592325930885784E-2</v>
      </c>
      <c r="K521" s="35">
        <v>86.584682858739342</v>
      </c>
      <c r="L521" s="35">
        <v>3.7441933005562635</v>
      </c>
      <c r="M521" s="36">
        <v>20.306177757227548</v>
      </c>
      <c r="N521" s="37">
        <v>1.0222815402469236</v>
      </c>
      <c r="P521" s="27" t="s">
        <v>305</v>
      </c>
      <c r="Q521" s="28">
        <v>12</v>
      </c>
      <c r="R521" s="29">
        <v>4</v>
      </c>
      <c r="S521" s="38">
        <v>0.50543053996337584</v>
      </c>
      <c r="T521" s="39">
        <v>2.7201991713424758E-3</v>
      </c>
      <c r="U521" s="40">
        <v>4.4807346443837719E-4</v>
      </c>
      <c r="V521" s="41">
        <v>3.2163485559545354E-5</v>
      </c>
      <c r="W521" s="42"/>
      <c r="X521" s="43"/>
      <c r="Y521" s="44">
        <v>2.2840938845790137E-2</v>
      </c>
    </row>
    <row r="522" spans="1:51">
      <c r="A522" s="27" t="s">
        <v>306</v>
      </c>
      <c r="B522" s="28" t="s">
        <v>18</v>
      </c>
      <c r="C522" s="29" t="s">
        <v>19</v>
      </c>
      <c r="D522" s="30">
        <v>5.0878608918534365E-2</v>
      </c>
      <c r="E522" s="31">
        <v>0.49535613896804082</v>
      </c>
      <c r="F522" s="30">
        <v>1.7909936108334377E-3</v>
      </c>
      <c r="G522" s="107">
        <v>22.416371082455186</v>
      </c>
      <c r="H522" s="107">
        <v>38.447205742151468</v>
      </c>
      <c r="I522" s="33">
        <v>5.8504151214625066</v>
      </c>
      <c r="J522" s="34">
        <v>8.0883343681626113E-2</v>
      </c>
      <c r="K522" s="35">
        <v>71.653927946971137</v>
      </c>
      <c r="L522" s="35">
        <v>4.252206075689271</v>
      </c>
      <c r="M522" s="36">
        <v>19.458807123166824</v>
      </c>
      <c r="N522" s="37">
        <v>0.62844991887491752</v>
      </c>
      <c r="P522" s="27" t="s">
        <v>306</v>
      </c>
      <c r="Q522" s="28">
        <v>12</v>
      </c>
      <c r="R522" s="29">
        <v>4</v>
      </c>
      <c r="S522" s="38">
        <v>0.41792330697576857</v>
      </c>
      <c r="T522" s="39">
        <v>2.1482711638196018E-3</v>
      </c>
      <c r="U522" s="40">
        <v>9.4856372672216728E-4</v>
      </c>
      <c r="V522" s="41">
        <v>3.0272231704959802E-5</v>
      </c>
      <c r="W522" s="42"/>
      <c r="X522" s="43"/>
      <c r="Y522" s="44">
        <v>4.369275770108226E-2</v>
      </c>
    </row>
    <row r="523" spans="1:51">
      <c r="A523" s="27" t="s">
        <v>307</v>
      </c>
      <c r="B523" s="28" t="s">
        <v>18</v>
      </c>
      <c r="C523" s="29" t="s">
        <v>19</v>
      </c>
      <c r="D523" s="30">
        <v>1.5474221488309597E-2</v>
      </c>
      <c r="E523" s="31">
        <v>0.99010206351878638</v>
      </c>
      <c r="F523" s="30">
        <v>9.3622416002034931E-3</v>
      </c>
      <c r="G523" s="107">
        <v>39.325107088744652</v>
      </c>
      <c r="H523" s="107">
        <v>67.079482940353969</v>
      </c>
      <c r="I523" s="33">
        <v>5.8184966646259246</v>
      </c>
      <c r="J523" s="34">
        <v>4.4640772836250925E-2</v>
      </c>
      <c r="K523" s="35">
        <v>93.512351918245628</v>
      </c>
      <c r="L523" s="35">
        <v>7.4596578846238657</v>
      </c>
      <c r="M523" s="36">
        <v>17.078841334865423</v>
      </c>
      <c r="N523" s="37">
        <v>0.45876407496332894</v>
      </c>
      <c r="P523" s="27" t="s">
        <v>307</v>
      </c>
      <c r="Q523" s="28">
        <v>12</v>
      </c>
      <c r="R523" s="29">
        <v>4</v>
      </c>
      <c r="S523" s="38">
        <v>0.54847140437801878</v>
      </c>
      <c r="T523" s="39">
        <v>2.7510956240820615E-3</v>
      </c>
      <c r="U523" s="40">
        <v>2.1582059451730816E-4</v>
      </c>
      <c r="V523" s="41">
        <v>1.8009445343046298E-5</v>
      </c>
      <c r="W523" s="42"/>
      <c r="X523" s="43"/>
      <c r="Y523" s="44">
        <v>1.4562361870472431E-2</v>
      </c>
    </row>
    <row r="524" spans="1:51">
      <c r="A524" s="27" t="s">
        <v>308</v>
      </c>
      <c r="B524" s="28" t="s">
        <v>18</v>
      </c>
      <c r="C524" s="29" t="s">
        <v>19</v>
      </c>
      <c r="D524" s="30">
        <v>9.3479291250285843E-3</v>
      </c>
      <c r="E524" s="31">
        <v>0.64554489654631741</v>
      </c>
      <c r="F524" s="30">
        <v>5.1811213260110579E-3</v>
      </c>
      <c r="G524" s="107">
        <v>28.154208225941428</v>
      </c>
      <c r="H524" s="107">
        <v>47.981985561357156</v>
      </c>
      <c r="I524" s="33">
        <v>5.8133504634195976</v>
      </c>
      <c r="J524" s="34">
        <v>5.2328332686073578E-2</v>
      </c>
      <c r="K524" s="35">
        <v>94.458090210899471</v>
      </c>
      <c r="L524" s="35">
        <v>5.3406278310707176</v>
      </c>
      <c r="M524" s="36">
        <v>18.753629068905813</v>
      </c>
      <c r="N524" s="37">
        <v>0.5480633619845916</v>
      </c>
      <c r="P524" s="27" t="s">
        <v>308</v>
      </c>
      <c r="Q524" s="28">
        <v>12</v>
      </c>
      <c r="R524" s="29">
        <v>4</v>
      </c>
      <c r="S524" s="38">
        <v>0.55451247430474138</v>
      </c>
      <c r="T524" s="39">
        <v>2.9364475799374097E-3</v>
      </c>
      <c r="U524" s="40">
        <v>1.8411255849023713E-4</v>
      </c>
      <c r="V524" s="41">
        <v>2.2896915988127357E-5</v>
      </c>
      <c r="W524" s="42"/>
      <c r="X524" s="43"/>
      <c r="Y524" s="44">
        <v>1.1729964960954397E-2</v>
      </c>
    </row>
    <row r="525" spans="1:51">
      <c r="A525" s="27" t="s">
        <v>309</v>
      </c>
      <c r="B525" s="28" t="s">
        <v>18</v>
      </c>
      <c r="C525" s="29" t="s">
        <v>19</v>
      </c>
      <c r="D525" s="30">
        <v>3.6035064158529785E-2</v>
      </c>
      <c r="E525" s="31">
        <v>0.71445120250213257</v>
      </c>
      <c r="F525" s="30">
        <v>8.6243273278076536E-3</v>
      </c>
      <c r="G525" s="107">
        <v>32.717475265829478</v>
      </c>
      <c r="H525" s="107">
        <v>55.657929016100724</v>
      </c>
      <c r="I525" s="33">
        <v>5.8028335904876149</v>
      </c>
      <c r="J525" s="34">
        <v>5.5195267947509515E-2</v>
      </c>
      <c r="K525" s="35">
        <v>83.7657982832675</v>
      </c>
      <c r="L525" s="35">
        <v>6.2062430441946486</v>
      </c>
      <c r="M525" s="36">
        <v>19.691357947241585</v>
      </c>
      <c r="N525" s="37">
        <v>0.64088311920036112</v>
      </c>
      <c r="P525" s="27" t="s">
        <v>309</v>
      </c>
      <c r="Q525" s="28">
        <v>12</v>
      </c>
      <c r="R525" s="29">
        <v>4</v>
      </c>
      <c r="S525" s="38">
        <v>0.49261022196458193</v>
      </c>
      <c r="T525" s="39">
        <v>2.4519736819419557E-3</v>
      </c>
      <c r="U525" s="40">
        <v>5.4256145406735945E-4</v>
      </c>
      <c r="V525" s="41">
        <v>2.2378140706349656E-5</v>
      </c>
      <c r="W525" s="42"/>
      <c r="X525" s="43"/>
      <c r="Y525" s="44">
        <v>2.8475506884880999E-2</v>
      </c>
    </row>
    <row r="526" spans="1:51" ht="15" thickBot="1">
      <c r="A526" s="62"/>
      <c r="B526" s="62"/>
      <c r="C526" s="62"/>
      <c r="D526" s="62"/>
      <c r="E526" s="62"/>
      <c r="F526" s="62"/>
      <c r="G526" s="62"/>
      <c r="H526" s="62"/>
      <c r="I526" s="63"/>
      <c r="J526" s="64"/>
      <c r="K526" s="62"/>
      <c r="L526" s="62"/>
      <c r="M526" s="62"/>
      <c r="N526" s="62"/>
      <c r="P526" s="62"/>
      <c r="Q526" s="62"/>
      <c r="R526" s="62"/>
      <c r="S526" s="62"/>
      <c r="T526" s="62"/>
      <c r="U526" s="62"/>
      <c r="V526" s="64"/>
      <c r="W526" s="64"/>
      <c r="X526" s="62"/>
      <c r="Y526" s="62"/>
    </row>
    <row r="527" spans="1:51">
      <c r="A527" s="24"/>
      <c r="B527" s="24"/>
      <c r="C527" s="24"/>
      <c r="D527" s="24"/>
      <c r="E527" s="24"/>
      <c r="F527" s="24"/>
      <c r="G527" s="24"/>
      <c r="H527" s="24"/>
      <c r="I527" s="25"/>
      <c r="J527" s="26"/>
      <c r="K527" s="24"/>
      <c r="L527" s="24"/>
      <c r="M527" s="24"/>
      <c r="N527" s="24"/>
      <c r="P527" s="24"/>
      <c r="Q527" s="24"/>
      <c r="R527" s="24"/>
      <c r="S527" s="24"/>
      <c r="T527" s="24"/>
      <c r="U527" s="25"/>
      <c r="V527" s="24"/>
      <c r="W527" s="24"/>
      <c r="X527" s="24"/>
      <c r="Y527" s="24"/>
    </row>
    <row r="528" spans="1:51">
      <c r="A528" s="24"/>
      <c r="B528" s="24"/>
      <c r="C528" s="65" t="s">
        <v>39</v>
      </c>
      <c r="D528" s="66">
        <v>0.56369012322901135</v>
      </c>
      <c r="E528" s="67">
        <v>12.074026731533113</v>
      </c>
      <c r="F528" s="66">
        <v>7.8309817589362063E-2</v>
      </c>
      <c r="G528" s="109">
        <v>527.17038364189705</v>
      </c>
      <c r="H528" s="109">
        <v>903.1139976788146</v>
      </c>
      <c r="I528" s="69"/>
      <c r="J528" s="70"/>
      <c r="K528" s="71">
        <f>AVERAGE(K514:K525,K506:K512)</f>
        <v>87.823589437707668</v>
      </c>
      <c r="L528" s="24"/>
      <c r="M528" s="24"/>
      <c r="N528" s="24"/>
      <c r="P528" s="24"/>
      <c r="Q528" s="24"/>
      <c r="R528" s="72"/>
      <c r="S528" s="72"/>
      <c r="T528" s="72"/>
      <c r="U528" s="24"/>
      <c r="V528" s="24"/>
      <c r="W528" s="24"/>
      <c r="X528" s="24"/>
      <c r="Y528" s="24"/>
    </row>
    <row r="529" spans="1:25">
      <c r="A529" s="73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3"/>
      <c r="M529" s="73"/>
      <c r="N529" s="73"/>
      <c r="P529" s="73"/>
      <c r="Q529" s="73"/>
      <c r="R529" s="73"/>
      <c r="S529" s="73"/>
      <c r="T529" s="73"/>
      <c r="U529" s="73"/>
      <c r="V529" s="73"/>
      <c r="W529" s="73"/>
      <c r="X529" s="73"/>
      <c r="Y529" s="73"/>
    </row>
    <row r="530" spans="1:25">
      <c r="A530" s="73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3"/>
      <c r="M530" s="73"/>
      <c r="N530" s="73"/>
      <c r="P530" s="73"/>
      <c r="Q530" s="73"/>
      <c r="R530" s="73"/>
      <c r="S530" s="73"/>
      <c r="T530" s="73"/>
      <c r="U530" s="73"/>
      <c r="V530" s="73"/>
      <c r="W530" s="73"/>
      <c r="X530" s="73"/>
      <c r="Y530" s="73"/>
    </row>
    <row r="531" spans="1:25" ht="15" thickBot="1">
      <c r="A531" s="24"/>
      <c r="B531" s="24"/>
      <c r="C531" s="24"/>
      <c r="D531" s="73"/>
      <c r="E531" s="73"/>
      <c r="F531" s="24"/>
      <c r="G531" s="24"/>
      <c r="H531" s="24"/>
      <c r="I531" s="24"/>
      <c r="J531" s="24"/>
      <c r="K531" s="24"/>
      <c r="L531" s="24"/>
      <c r="M531" s="24"/>
      <c r="N531" s="24"/>
      <c r="P531" s="24"/>
      <c r="Q531" s="24"/>
      <c r="R531" s="24"/>
      <c r="S531" s="24"/>
      <c r="T531" s="24"/>
      <c r="U531" s="24"/>
      <c r="V531" s="73"/>
      <c r="W531" s="73"/>
      <c r="X531" s="73"/>
      <c r="Y531" s="73"/>
    </row>
    <row r="532" spans="1:25" s="6" customFormat="1">
      <c r="A532" s="7" t="s">
        <v>40</v>
      </c>
      <c r="B532" s="7"/>
      <c r="C532" s="7"/>
      <c r="D532" s="74"/>
      <c r="E532" s="7" t="s">
        <v>41</v>
      </c>
      <c r="F532" s="7"/>
      <c r="G532" s="13" t="s">
        <v>42</v>
      </c>
      <c r="H532" s="14" t="s">
        <v>7</v>
      </c>
      <c r="I532" s="10" t="s">
        <v>6</v>
      </c>
      <c r="J532" s="11" t="s">
        <v>7</v>
      </c>
      <c r="K532" s="75" t="s">
        <v>43</v>
      </c>
      <c r="L532" s="12" t="s">
        <v>9</v>
      </c>
      <c r="M532" s="13" t="s">
        <v>10</v>
      </c>
      <c r="N532" s="14" t="s">
        <v>7</v>
      </c>
      <c r="P532" s="7" t="s">
        <v>41</v>
      </c>
      <c r="Q532" s="7"/>
      <c r="R532" s="76"/>
      <c r="S532" s="13" t="s">
        <v>44</v>
      </c>
      <c r="T532" s="14" t="s">
        <v>7</v>
      </c>
      <c r="U532" s="13" t="s">
        <v>42</v>
      </c>
      <c r="V532" s="14" t="s">
        <v>7</v>
      </c>
      <c r="W532" s="10" t="s">
        <v>6</v>
      </c>
      <c r="X532" s="11" t="s">
        <v>7</v>
      </c>
      <c r="Y532" s="75" t="s">
        <v>43</v>
      </c>
    </row>
    <row r="533" spans="1:25" s="6" customFormat="1" ht="15" thickBot="1">
      <c r="A533" s="16"/>
      <c r="B533" s="16"/>
      <c r="C533" s="16"/>
      <c r="D533" s="74"/>
      <c r="E533" s="16"/>
      <c r="F533" s="16"/>
      <c r="G533" s="21"/>
      <c r="H533" s="22"/>
      <c r="I533" s="18" t="s">
        <v>15</v>
      </c>
      <c r="J533" s="18"/>
      <c r="K533" s="77"/>
      <c r="L533" s="19" t="s">
        <v>45</v>
      </c>
      <c r="M533" s="17"/>
      <c r="N533" s="17"/>
      <c r="P533" s="16"/>
      <c r="Q533" s="16"/>
      <c r="R533" s="19"/>
      <c r="S533" s="21"/>
      <c r="T533" s="22"/>
      <c r="U533" s="21"/>
      <c r="V533" s="22"/>
      <c r="W533" s="18" t="s">
        <v>15</v>
      </c>
      <c r="X533" s="18"/>
      <c r="Y533" s="77"/>
    </row>
    <row r="534" spans="1:25" s="6" customFormat="1">
      <c r="A534" s="24"/>
      <c r="B534" s="24"/>
      <c r="C534" s="24"/>
      <c r="D534" s="73"/>
      <c r="E534" s="24"/>
      <c r="F534" s="24"/>
      <c r="G534" s="24"/>
      <c r="H534" s="24"/>
      <c r="I534" s="25"/>
      <c r="J534" s="26"/>
      <c r="K534" s="26"/>
      <c r="L534" s="24"/>
      <c r="M534" s="24"/>
      <c r="N534" s="24"/>
      <c r="P534" s="73"/>
      <c r="Q534" s="73"/>
      <c r="R534" s="73"/>
      <c r="S534" s="24"/>
      <c r="T534" s="24"/>
      <c r="U534" s="24"/>
      <c r="V534" s="24"/>
      <c r="W534" s="73"/>
      <c r="X534" s="73"/>
      <c r="Y534" s="73"/>
    </row>
    <row r="535" spans="1:25" s="6" customFormat="1">
      <c r="A535" s="78" t="s">
        <v>310</v>
      </c>
      <c r="B535" s="78"/>
      <c r="C535" s="78"/>
      <c r="D535" s="73"/>
      <c r="E535" s="79" t="s">
        <v>47</v>
      </c>
      <c r="F535" s="79"/>
      <c r="G535" s="80">
        <v>1.7106998185503288</v>
      </c>
      <c r="H535" s="81">
        <v>4.0213887245509877E-3</v>
      </c>
      <c r="I535" s="82">
        <v>5.8352949491278725</v>
      </c>
      <c r="J535" s="83">
        <v>2.7030342894018504E-2</v>
      </c>
      <c r="K535" s="84">
        <v>0.73127944140772649</v>
      </c>
      <c r="L535" s="85">
        <v>95.149364250397795</v>
      </c>
      <c r="M535" s="86">
        <v>18.472337911320999</v>
      </c>
      <c r="N535" s="87">
        <v>0.58416125345879144</v>
      </c>
      <c r="P535" s="79" t="s">
        <v>48</v>
      </c>
      <c r="Q535" s="79"/>
      <c r="R535" s="70"/>
      <c r="S535" s="82">
        <v>301.04074375374307</v>
      </c>
      <c r="T535" s="83">
        <v>7.0707931203312526</v>
      </c>
      <c r="U535" s="80">
        <v>1.7090381365032716</v>
      </c>
      <c r="V535" s="81">
        <v>6.2710271783734915E-3</v>
      </c>
      <c r="W535" s="82">
        <v>5.8296358735156035</v>
      </c>
      <c r="X535" s="83">
        <v>3.1593358183708266E-2</v>
      </c>
      <c r="Y535" s="84">
        <v>0.74553902801887706</v>
      </c>
    </row>
    <row r="536" spans="1:25" s="6" customFormat="1">
      <c r="A536" s="78" t="s">
        <v>49</v>
      </c>
      <c r="B536" s="78"/>
      <c r="C536" s="78"/>
      <c r="D536" s="73"/>
      <c r="E536" s="79"/>
      <c r="F536" s="79"/>
      <c r="G536" s="88"/>
      <c r="H536" s="89">
        <v>2.3507272760213238E-3</v>
      </c>
      <c r="I536" s="88"/>
      <c r="J536" s="89">
        <v>4.6322153600921899E-3</v>
      </c>
      <c r="K536" s="90">
        <v>0.78179818870784046</v>
      </c>
      <c r="L536" s="91">
        <v>19</v>
      </c>
      <c r="M536" s="92"/>
      <c r="N536" s="92"/>
      <c r="P536" s="79"/>
      <c r="Q536" s="79"/>
      <c r="R536" s="70"/>
      <c r="S536" s="88"/>
      <c r="T536" s="89">
        <v>2.3487827701207425E-2</v>
      </c>
      <c r="U536" s="88"/>
      <c r="V536" s="89">
        <v>3.669331329963266E-3</v>
      </c>
      <c r="W536" s="88"/>
      <c r="X536" s="89">
        <v>5.4194393730899806E-3</v>
      </c>
      <c r="Y536" s="90">
        <v>0.75771074728725529</v>
      </c>
    </row>
    <row r="537" spans="1:25" s="6" customFormat="1">
      <c r="A537" s="78" t="s">
        <v>50</v>
      </c>
      <c r="B537" s="78"/>
      <c r="C537" s="78"/>
      <c r="D537" s="73"/>
      <c r="E537" s="93" t="s">
        <v>51</v>
      </c>
      <c r="F537" s="88"/>
      <c r="G537" s="88"/>
      <c r="H537" s="88"/>
      <c r="I537" s="88"/>
      <c r="J537" s="83">
        <v>0.12470051861719024</v>
      </c>
      <c r="K537" s="84">
        <v>1.6666666666666665</v>
      </c>
      <c r="L537" s="78" t="s">
        <v>52</v>
      </c>
      <c r="M537" s="78"/>
      <c r="N537" s="78"/>
      <c r="P537" s="93" t="s">
        <v>51</v>
      </c>
      <c r="Q537" s="88"/>
      <c r="R537" s="88"/>
      <c r="S537" s="88"/>
      <c r="T537" s="88"/>
      <c r="U537" s="88"/>
      <c r="V537" s="88"/>
      <c r="W537" s="88"/>
      <c r="X537" s="83">
        <v>0.12565438964837186</v>
      </c>
      <c r="Y537" s="69"/>
    </row>
    <row r="538" spans="1:25" s="6" customFormat="1">
      <c r="A538" s="78" t="s">
        <v>53</v>
      </c>
      <c r="B538" s="78"/>
      <c r="C538" s="78"/>
      <c r="D538" s="73"/>
      <c r="E538" s="93" t="s">
        <v>54</v>
      </c>
      <c r="F538" s="88"/>
      <c r="G538" s="88"/>
      <c r="H538" s="88"/>
      <c r="I538" s="88"/>
      <c r="J538" s="83">
        <v>1.3695344255523082E-2</v>
      </c>
      <c r="K538" s="94">
        <v>1</v>
      </c>
      <c r="L538" s="78" t="s">
        <v>55</v>
      </c>
      <c r="M538" s="78"/>
      <c r="N538" s="78"/>
      <c r="P538" s="93" t="s">
        <v>54</v>
      </c>
      <c r="Q538" s="88"/>
      <c r="R538" s="88"/>
      <c r="S538" s="88"/>
      <c r="T538" s="88"/>
      <c r="U538" s="88"/>
      <c r="V538" s="88"/>
      <c r="W538" s="88"/>
      <c r="X538" s="83">
        <v>2.1356836522263434E-2</v>
      </c>
      <c r="Y538" s="69"/>
    </row>
    <row r="539" spans="1:25" s="6" customFormat="1">
      <c r="A539" s="78" t="s">
        <v>56</v>
      </c>
      <c r="B539" s="78"/>
      <c r="C539" s="78"/>
      <c r="D539" s="73"/>
      <c r="E539" s="95"/>
      <c r="F539" s="95"/>
      <c r="G539" s="95"/>
      <c r="H539" s="95"/>
      <c r="I539" s="69"/>
      <c r="J539" s="70"/>
      <c r="K539" s="70"/>
      <c r="L539" s="72"/>
      <c r="M539" s="72"/>
      <c r="N539" s="72"/>
      <c r="P539" s="96"/>
      <c r="Q539" s="96"/>
      <c r="R539" s="96"/>
      <c r="S539" s="96"/>
      <c r="T539" s="96"/>
      <c r="U539" s="96"/>
      <c r="V539" s="96"/>
      <c r="W539" s="96"/>
      <c r="X539" s="96"/>
      <c r="Y539" s="96"/>
    </row>
    <row r="540" spans="1:25" s="6" customFormat="1">
      <c r="A540" s="78" t="s">
        <v>57</v>
      </c>
      <c r="B540" s="78"/>
      <c r="C540" s="78"/>
      <c r="D540" s="73"/>
      <c r="E540" s="79" t="s">
        <v>58</v>
      </c>
      <c r="F540" s="79"/>
      <c r="G540" s="80">
        <v>1.7131349288625692</v>
      </c>
      <c r="H540" s="81">
        <v>4.4709785746701418E-3</v>
      </c>
      <c r="I540" s="82">
        <v>5.8435880042786623</v>
      </c>
      <c r="J540" s="83">
        <v>2.7865082147539671E-2</v>
      </c>
      <c r="K540" s="97"/>
      <c r="L540" s="98">
        <v>20</v>
      </c>
      <c r="M540" s="86">
        <v>18.774454455529629</v>
      </c>
      <c r="N540" s="87">
        <v>0.15126926984678751</v>
      </c>
      <c r="P540" s="72"/>
      <c r="Q540" s="72"/>
      <c r="R540" s="72"/>
      <c r="S540" s="72"/>
      <c r="T540" s="72"/>
      <c r="U540" s="72"/>
      <c r="V540" s="72"/>
      <c r="W540" s="72"/>
      <c r="X540" s="72"/>
      <c r="Y540" s="72"/>
    </row>
    <row r="541" spans="1:25" s="6" customFormat="1">
      <c r="A541" s="78" t="s">
        <v>59</v>
      </c>
      <c r="B541" s="78"/>
      <c r="C541" s="78"/>
      <c r="D541" s="73"/>
      <c r="E541" s="79"/>
      <c r="F541" s="79"/>
      <c r="G541" s="88"/>
      <c r="H541" s="89">
        <v>2.6098227870694542E-3</v>
      </c>
      <c r="I541" s="88"/>
      <c r="J541" s="89">
        <v>4.7684884915118794E-3</v>
      </c>
      <c r="K541" s="97"/>
      <c r="L541" s="97"/>
      <c r="M541" s="92"/>
      <c r="N541" s="92"/>
      <c r="P541" s="79" t="s">
        <v>60</v>
      </c>
      <c r="Q541" s="79"/>
      <c r="R541" s="72"/>
      <c r="S541" s="69" t="s">
        <v>52</v>
      </c>
      <c r="T541" s="99">
        <v>1.6859943405700353</v>
      </c>
      <c r="U541" s="69"/>
      <c r="V541" s="69" t="s">
        <v>61</v>
      </c>
      <c r="W541" s="100">
        <v>2.2066752308091964E-5</v>
      </c>
      <c r="X541" s="88"/>
      <c r="Y541" s="88"/>
    </row>
    <row r="542" spans="1:25" s="6" customFormat="1">
      <c r="A542" s="78" t="s">
        <v>112</v>
      </c>
      <c r="B542" s="78"/>
      <c r="C542" s="78"/>
      <c r="D542" s="73"/>
      <c r="E542" s="93" t="s">
        <v>51</v>
      </c>
      <c r="F542" s="88"/>
      <c r="G542" s="88"/>
      <c r="H542" s="88"/>
      <c r="I542" s="88"/>
      <c r="J542" s="83">
        <v>0.12505256117639529</v>
      </c>
      <c r="K542" s="70"/>
      <c r="L542" s="72"/>
      <c r="M542" s="72"/>
      <c r="N542" s="72"/>
      <c r="P542" s="79"/>
      <c r="Q542" s="79"/>
      <c r="R542" s="72"/>
      <c r="S542" s="69" t="s">
        <v>55</v>
      </c>
      <c r="T542" s="101">
        <v>1</v>
      </c>
      <c r="U542" s="69"/>
      <c r="V542" s="69" t="s">
        <v>63</v>
      </c>
      <c r="W542" s="102">
        <v>3</v>
      </c>
      <c r="X542" s="88"/>
      <c r="Y542" s="88"/>
    </row>
    <row r="543" spans="1:25" s="6" customFormat="1">
      <c r="A543" s="78" t="s">
        <v>64</v>
      </c>
      <c r="B543" s="78"/>
      <c r="C543" s="78"/>
      <c r="D543" s="73"/>
      <c r="E543" s="93" t="s">
        <v>54</v>
      </c>
      <c r="F543" s="88"/>
      <c r="G543" s="88"/>
      <c r="H543" s="88"/>
      <c r="I543" s="88"/>
      <c r="J543" s="83">
        <v>1.5226409954163887E-2</v>
      </c>
      <c r="K543" s="70"/>
      <c r="L543" s="72"/>
      <c r="M543" s="72"/>
      <c r="N543" s="72"/>
      <c r="P543" s="103"/>
      <c r="Q543" s="103"/>
      <c r="R543" s="72"/>
      <c r="S543" s="69" t="s">
        <v>65</v>
      </c>
      <c r="T543" s="104">
        <v>19</v>
      </c>
      <c r="U543" s="69"/>
      <c r="V543" s="69" t="s">
        <v>66</v>
      </c>
      <c r="W543" s="105" t="s">
        <v>67</v>
      </c>
      <c r="X543" s="88"/>
      <c r="Y543" s="88"/>
    </row>
    <row r="544" spans="1:25" s="6" customFormat="1" ht="15" thickBot="1">
      <c r="A544" s="62"/>
      <c r="B544" s="62"/>
      <c r="C544" s="62"/>
      <c r="D544" s="73"/>
      <c r="E544" s="62"/>
      <c r="F544" s="62"/>
      <c r="G544" s="62"/>
      <c r="H544" s="62"/>
      <c r="I544" s="63"/>
      <c r="J544" s="64"/>
      <c r="K544" s="64"/>
      <c r="L544" s="62"/>
      <c r="M544" s="62"/>
      <c r="N544" s="62"/>
      <c r="P544" s="103"/>
      <c r="Q544" s="103"/>
      <c r="R544" s="72"/>
      <c r="S544" s="69" t="s">
        <v>68</v>
      </c>
      <c r="T544" s="106">
        <v>0.31009959219466188</v>
      </c>
      <c r="U544" s="69"/>
      <c r="V544" s="69"/>
      <c r="W544" s="88"/>
      <c r="X544" s="88"/>
      <c r="Y544" s="88"/>
    </row>
    <row r="545" spans="1:51" s="6" customFormat="1" ht="15" thickBot="1">
      <c r="P545" s="62"/>
      <c r="Q545" s="62"/>
      <c r="R545" s="62"/>
      <c r="S545" s="62"/>
      <c r="T545" s="62"/>
      <c r="U545" s="62"/>
      <c r="V545" s="62"/>
      <c r="W545" s="62"/>
      <c r="X545" s="62"/>
      <c r="Y545" s="62"/>
    </row>
    <row r="546" spans="1:51" s="6" customFormat="1" ht="15" thickBot="1"/>
    <row r="547" spans="1:51" s="6" customFormat="1" ht="14.5" customHeight="1">
      <c r="A547" s="7" t="s">
        <v>0</v>
      </c>
      <c r="B547" s="7"/>
      <c r="C547" s="8"/>
      <c r="D547" s="9" t="s">
        <v>188</v>
      </c>
      <c r="E547" s="9" t="s">
        <v>189</v>
      </c>
      <c r="F547" s="9" t="s">
        <v>190</v>
      </c>
      <c r="G547" s="9" t="s">
        <v>191</v>
      </c>
      <c r="H547" s="9" t="s">
        <v>192</v>
      </c>
      <c r="I547" s="10" t="s">
        <v>6</v>
      </c>
      <c r="J547" s="11" t="s">
        <v>7</v>
      </c>
      <c r="K547" s="12" t="s">
        <v>8</v>
      </c>
      <c r="L547" s="12" t="s">
        <v>9</v>
      </c>
      <c r="M547" s="13" t="s">
        <v>10</v>
      </c>
      <c r="N547" s="14" t="s">
        <v>7</v>
      </c>
      <c r="P547" s="7" t="s">
        <v>11</v>
      </c>
      <c r="Q547" s="7"/>
      <c r="R547" s="8"/>
      <c r="S547" s="13" t="s">
        <v>12</v>
      </c>
      <c r="T547" s="14" t="s">
        <v>7</v>
      </c>
      <c r="U547" s="13" t="s">
        <v>13</v>
      </c>
      <c r="V547" s="14" t="s">
        <v>7</v>
      </c>
      <c r="W547" s="15"/>
      <c r="X547" s="15"/>
      <c r="Y547" s="8" t="s">
        <v>14</v>
      </c>
    </row>
    <row r="548" spans="1:51" s="6" customFormat="1" ht="15" thickBot="1">
      <c r="A548" s="16"/>
      <c r="B548" s="16"/>
      <c r="C548" s="17"/>
      <c r="D548" s="17"/>
      <c r="E548" s="17"/>
      <c r="F548" s="17"/>
      <c r="G548" s="17"/>
      <c r="H548" s="17"/>
      <c r="I548" s="18" t="s">
        <v>15</v>
      </c>
      <c r="J548" s="18"/>
      <c r="K548" s="19" t="s">
        <v>16</v>
      </c>
      <c r="L548" s="19" t="s">
        <v>16</v>
      </c>
      <c r="M548" s="17"/>
      <c r="N548" s="17"/>
      <c r="P548" s="16"/>
      <c r="Q548" s="16"/>
      <c r="R548" s="20"/>
      <c r="S548" s="21"/>
      <c r="T548" s="22"/>
      <c r="U548" s="21"/>
      <c r="V548" s="22"/>
      <c r="W548" s="23"/>
      <c r="X548" s="23"/>
      <c r="Y548" s="20"/>
    </row>
    <row r="549" spans="1:51">
      <c r="A549" s="24"/>
      <c r="B549" s="24"/>
      <c r="C549" s="24"/>
      <c r="D549" s="24"/>
      <c r="E549" s="24"/>
      <c r="F549" s="24"/>
      <c r="G549" s="24"/>
      <c r="H549" s="24"/>
      <c r="I549" s="25"/>
      <c r="J549" s="26"/>
      <c r="K549" s="24"/>
      <c r="L549" s="24"/>
      <c r="M549" s="24"/>
      <c r="N549" s="24"/>
      <c r="P549" s="24"/>
      <c r="Q549" s="24"/>
      <c r="R549" s="24"/>
      <c r="S549" s="24"/>
      <c r="T549" s="24"/>
      <c r="U549" s="24"/>
      <c r="V549" s="26"/>
      <c r="W549" s="26"/>
      <c r="X549" s="24"/>
      <c r="Y549" s="24"/>
    </row>
    <row r="550" spans="1:51">
      <c r="A550" s="45" t="s">
        <v>311</v>
      </c>
      <c r="B550" s="46" t="s">
        <v>18</v>
      </c>
      <c r="C550" s="29"/>
      <c r="D550" s="47">
        <v>0.78724622050791138</v>
      </c>
      <c r="E550" s="47">
        <v>0.24371557487882373</v>
      </c>
      <c r="F550" s="47">
        <v>2.3778757859510981E-2</v>
      </c>
      <c r="G550" s="108">
        <v>21.910477792500462</v>
      </c>
      <c r="H550" s="108">
        <v>29.833204894256394</v>
      </c>
      <c r="I550" s="50">
        <v>4.6148961232074077</v>
      </c>
      <c r="J550" s="51">
        <v>0.52078147085555082</v>
      </c>
      <c r="K550" s="52">
        <v>11.262391244685707</v>
      </c>
      <c r="L550" s="52">
        <v>8.6385951002810693</v>
      </c>
      <c r="M550" s="53">
        <v>38.657789743062608</v>
      </c>
      <c r="N550" s="54">
        <v>1.2845499629265451</v>
      </c>
      <c r="P550" s="45" t="s">
        <v>311</v>
      </c>
      <c r="Q550" s="46">
        <v>12</v>
      </c>
      <c r="R550" s="29"/>
      <c r="S550" s="55">
        <v>8.2720555458199924E-2</v>
      </c>
      <c r="T550" s="56">
        <v>2.9836628920463598E-4</v>
      </c>
      <c r="U550" s="57">
        <v>2.9721599528547385E-3</v>
      </c>
      <c r="V550" s="58">
        <v>4.2075271983750639E-5</v>
      </c>
      <c r="W550" s="59"/>
      <c r="X550" s="60"/>
      <c r="Y550" s="61">
        <v>5.7172067658785734E-2</v>
      </c>
    </row>
    <row r="551" spans="1:51">
      <c r="A551" s="45" t="s">
        <v>312</v>
      </c>
      <c r="B551" s="46" t="s">
        <v>18</v>
      </c>
      <c r="C551" s="29"/>
      <c r="D551" s="47">
        <v>0.36900905909900572</v>
      </c>
      <c r="E551" s="47">
        <v>8.9996754499280143E-2</v>
      </c>
      <c r="F551" s="47">
        <v>1.2448175101196182E-2</v>
      </c>
      <c r="G551" s="108">
        <v>11.391855611450183</v>
      </c>
      <c r="H551" s="108">
        <v>16.135417319575016</v>
      </c>
      <c r="I551" s="50">
        <v>4.8004016928512581</v>
      </c>
      <c r="J551" s="51">
        <v>0.49416859298308696</v>
      </c>
      <c r="K551" s="52">
        <v>12.773794225644647</v>
      </c>
      <c r="L551" s="52">
        <v>4.4914414464237149</v>
      </c>
      <c r="M551" s="53">
        <v>54.429717384561464</v>
      </c>
      <c r="N551" s="54">
        <v>4.9493757101068736</v>
      </c>
      <c r="P551" s="45" t="s">
        <v>312</v>
      </c>
      <c r="Q551" s="46">
        <v>12</v>
      </c>
      <c r="R551" s="29"/>
      <c r="S551" s="55">
        <v>9.0191969382238668E-2</v>
      </c>
      <c r="T551" s="56">
        <v>4.0324417618136255E-4</v>
      </c>
      <c r="U551" s="57">
        <v>2.9215305122524699E-3</v>
      </c>
      <c r="V551" s="58">
        <v>4.3568590996296843E-5</v>
      </c>
      <c r="W551" s="59"/>
      <c r="X551" s="60"/>
      <c r="Y551" s="61">
        <v>3.8703718828398057E-2</v>
      </c>
      <c r="AA551" s="119"/>
      <c r="AB551" s="120"/>
      <c r="AC551" s="110"/>
      <c r="AD551" s="111"/>
      <c r="AE551" s="111"/>
      <c r="AF551" s="111"/>
      <c r="AG551" s="113"/>
      <c r="AH551" s="113"/>
      <c r="AI551" s="114"/>
      <c r="AJ551" s="115"/>
      <c r="AK551" s="116"/>
      <c r="AL551" s="116"/>
      <c r="AM551" s="117"/>
      <c r="AN551" s="118"/>
      <c r="AP551" s="119"/>
      <c r="AQ551" s="120"/>
      <c r="AR551" s="110"/>
      <c r="AS551" s="121"/>
      <c r="AT551" s="122"/>
      <c r="AU551" s="123"/>
      <c r="AV551" s="124"/>
      <c r="AW551" s="125"/>
      <c r="AX551" s="126"/>
      <c r="AY551" s="127"/>
    </row>
    <row r="552" spans="1:51">
      <c r="A552" s="45" t="s">
        <v>313</v>
      </c>
      <c r="B552" s="46" t="s">
        <v>18</v>
      </c>
      <c r="C552" s="29"/>
      <c r="D552" s="47">
        <v>0.37757744830674206</v>
      </c>
      <c r="E552" s="47">
        <v>0.10014543029673295</v>
      </c>
      <c r="F552" s="47">
        <v>1.9397298032410411E-2</v>
      </c>
      <c r="G552" s="108">
        <v>14.550710818502882</v>
      </c>
      <c r="H552" s="108">
        <v>19.534263422235174</v>
      </c>
      <c r="I552" s="50">
        <v>4.5502407067924588</v>
      </c>
      <c r="J552" s="51">
        <v>0.39078806391215187</v>
      </c>
      <c r="K552" s="52">
        <v>14.767772777311714</v>
      </c>
      <c r="L552" s="52">
        <v>5.7368762275622158</v>
      </c>
      <c r="M552" s="53">
        <v>62.477195748395076</v>
      </c>
      <c r="N552" s="54">
        <v>4.693123527466792</v>
      </c>
      <c r="P552" s="45" t="s">
        <v>313</v>
      </c>
      <c r="Q552" s="46">
        <v>12</v>
      </c>
      <c r="R552" s="29"/>
      <c r="S552" s="55">
        <v>0.1100128101258294</v>
      </c>
      <c r="T552" s="56">
        <v>5.2156841940613854E-4</v>
      </c>
      <c r="U552" s="57">
        <v>2.8547303734154381E-3</v>
      </c>
      <c r="V552" s="58">
        <v>4.1948613617732051E-5</v>
      </c>
      <c r="W552" s="59"/>
      <c r="X552" s="60"/>
      <c r="Y552" s="61">
        <v>4.5676504817583383E-2</v>
      </c>
    </row>
    <row r="553" spans="1:51">
      <c r="A553" s="45" t="s">
        <v>314</v>
      </c>
      <c r="B553" s="46" t="s">
        <v>18</v>
      </c>
      <c r="C553" s="29"/>
      <c r="D553" s="47">
        <v>0.45991712507805377</v>
      </c>
      <c r="E553" s="47">
        <v>0.11043792595072296</v>
      </c>
      <c r="F553" s="47">
        <v>2.2983357405710204E-2</v>
      </c>
      <c r="G553" s="108">
        <v>16.547211466693078</v>
      </c>
      <c r="H553" s="108">
        <v>23.235074034834923</v>
      </c>
      <c r="I553" s="50">
        <v>4.7590033099644993</v>
      </c>
      <c r="J553" s="51">
        <v>0.42497637397910654</v>
      </c>
      <c r="K553" s="52">
        <v>14.471077007041242</v>
      </c>
      <c r="L553" s="52">
        <v>6.5240320751205507</v>
      </c>
      <c r="M553" s="53">
        <v>64.428056479916563</v>
      </c>
      <c r="N553" s="54">
        <v>5.0567067578686462</v>
      </c>
      <c r="P553" s="45" t="s">
        <v>314</v>
      </c>
      <c r="Q553" s="46">
        <v>12</v>
      </c>
      <c r="R553" s="29"/>
      <c r="S553" s="55">
        <v>0.10306711132385526</v>
      </c>
      <c r="T553" s="56">
        <v>4.1790893641902802E-4</v>
      </c>
      <c r="U553" s="57">
        <v>2.8646717681453842E-3</v>
      </c>
      <c r="V553" s="58">
        <v>4.2810685266719371E-5</v>
      </c>
      <c r="W553" s="59"/>
      <c r="X553" s="60"/>
      <c r="Y553" s="61">
        <v>3.8691335895751147E-2</v>
      </c>
      <c r="AA553" s="119"/>
      <c r="AB553" s="120"/>
      <c r="AC553" s="110"/>
      <c r="AD553" s="111"/>
      <c r="AE553" s="111"/>
      <c r="AF553" s="111"/>
      <c r="AG553" s="113"/>
      <c r="AH553" s="113"/>
      <c r="AI553" s="114"/>
      <c r="AJ553" s="115"/>
      <c r="AK553" s="116"/>
      <c r="AL553" s="116"/>
      <c r="AM553" s="117"/>
      <c r="AN553" s="118"/>
      <c r="AP553" s="119"/>
      <c r="AQ553" s="120"/>
      <c r="AR553" s="110"/>
      <c r="AS553" s="121"/>
      <c r="AT553" s="122"/>
      <c r="AU553" s="123"/>
      <c r="AV553" s="124"/>
      <c r="AW553" s="125"/>
      <c r="AX553" s="126"/>
      <c r="AY553" s="127"/>
    </row>
    <row r="554" spans="1:51">
      <c r="A554" s="27" t="s">
        <v>315</v>
      </c>
      <c r="B554" s="28" t="s">
        <v>18</v>
      </c>
      <c r="C554" s="29" t="s">
        <v>19</v>
      </c>
      <c r="D554" s="30">
        <v>0.37899960478203676</v>
      </c>
      <c r="E554" s="30">
        <v>9.7701766351023317E-2</v>
      </c>
      <c r="F554" s="30">
        <v>1.5282882029617383E-2</v>
      </c>
      <c r="G554" s="107">
        <v>13.095787128464565</v>
      </c>
      <c r="H554" s="107">
        <v>16.044936819344638</v>
      </c>
      <c r="I554" s="33">
        <v>4.1531257115795848</v>
      </c>
      <c r="J554" s="34">
        <v>0.45925756896881309</v>
      </c>
      <c r="K554" s="35">
        <v>12.417689755998097</v>
      </c>
      <c r="L554" s="35">
        <v>5.1632467166462179</v>
      </c>
      <c r="M554" s="36">
        <v>57.636506232732842</v>
      </c>
      <c r="N554" s="37">
        <v>4.5199314672731674</v>
      </c>
      <c r="P554" s="27" t="s">
        <v>315</v>
      </c>
      <c r="Q554" s="28">
        <v>12</v>
      </c>
      <c r="R554" s="29">
        <v>4</v>
      </c>
      <c r="S554" s="38">
        <v>0.10136131987152067</v>
      </c>
      <c r="T554" s="39">
        <v>4.2453651536391971E-4</v>
      </c>
      <c r="U554" s="40">
        <v>2.9334548427404129E-3</v>
      </c>
      <c r="V554" s="41">
        <v>4.5532740845788346E-5</v>
      </c>
      <c r="W554" s="42"/>
      <c r="X554" s="43"/>
      <c r="Y554" s="44">
        <v>4.4262656316429928E-2</v>
      </c>
      <c r="AA554" s="119"/>
      <c r="AB554" s="120"/>
      <c r="AC554" s="110"/>
      <c r="AD554" s="111"/>
      <c r="AE554" s="111"/>
      <c r="AF554" s="111"/>
      <c r="AG554" s="113"/>
      <c r="AH554" s="113"/>
      <c r="AI554" s="114"/>
      <c r="AJ554" s="115"/>
      <c r="AK554" s="116"/>
      <c r="AL554" s="116"/>
      <c r="AM554" s="117"/>
      <c r="AN554" s="118"/>
      <c r="AP554" s="119"/>
      <c r="AQ554" s="120"/>
      <c r="AR554" s="110"/>
      <c r="AS554" s="121"/>
      <c r="AT554" s="122"/>
      <c r="AU554" s="123"/>
      <c r="AV554" s="124"/>
      <c r="AW554" s="125"/>
      <c r="AX554" s="126"/>
      <c r="AY554" s="127"/>
    </row>
    <row r="555" spans="1:51">
      <c r="A555" s="27" t="s">
        <v>316</v>
      </c>
      <c r="B555" s="28" t="s">
        <v>18</v>
      </c>
      <c r="C555" s="29" t="s">
        <v>19</v>
      </c>
      <c r="D555" s="30">
        <v>0.37796325554767829</v>
      </c>
      <c r="E555" s="30">
        <v>0.12532607500332951</v>
      </c>
      <c r="F555" s="30">
        <v>1.6142658805483039E-2</v>
      </c>
      <c r="G555" s="107">
        <v>14.026769351556252</v>
      </c>
      <c r="H555" s="107">
        <v>18.13416580204284</v>
      </c>
      <c r="I555" s="33">
        <v>4.3820913281359104</v>
      </c>
      <c r="J555" s="34">
        <v>0.39247452348972411</v>
      </c>
      <c r="K555" s="35">
        <v>13.843832270799917</v>
      </c>
      <c r="L555" s="35">
        <v>5.5303029966147621</v>
      </c>
      <c r="M555" s="36">
        <v>48.126543666263792</v>
      </c>
      <c r="N555" s="37">
        <v>2.8049376859427131</v>
      </c>
      <c r="P555" s="27" t="s">
        <v>316</v>
      </c>
      <c r="Q555" s="28">
        <v>12</v>
      </c>
      <c r="R555" s="29">
        <v>4</v>
      </c>
      <c r="S555" s="38">
        <v>0.10709184447520437</v>
      </c>
      <c r="T555" s="39">
        <v>6.2846526582796222E-4</v>
      </c>
      <c r="U555" s="40">
        <v>2.8856810264697936E-3</v>
      </c>
      <c r="V555" s="41">
        <v>4.0941404186355277E-5</v>
      </c>
      <c r="W555" s="42"/>
      <c r="X555" s="43"/>
      <c r="Y555" s="44">
        <v>4.26528546605607E-2</v>
      </c>
    </row>
    <row r="556" spans="1:51">
      <c r="A556" s="27" t="s">
        <v>317</v>
      </c>
      <c r="B556" s="28" t="s">
        <v>18</v>
      </c>
      <c r="C556" s="29" t="s">
        <v>19</v>
      </c>
      <c r="D556" s="30">
        <v>0.41151226393241658</v>
      </c>
      <c r="E556" s="30">
        <v>9.8154749168200522E-2</v>
      </c>
      <c r="F556" s="30">
        <v>1.3562258122034333E-2</v>
      </c>
      <c r="G556" s="107">
        <v>13.240609234845687</v>
      </c>
      <c r="H556" s="107">
        <v>16.886891156395723</v>
      </c>
      <c r="I556" s="33">
        <v>4.3230498255113909</v>
      </c>
      <c r="J556" s="34">
        <v>0.48020761125928174</v>
      </c>
      <c r="K556" s="35">
        <v>12.082832082345423</v>
      </c>
      <c r="L556" s="35">
        <v>5.2203454047918765</v>
      </c>
      <c r="M556" s="36">
        <v>58.004956654997727</v>
      </c>
      <c r="N556" s="37">
        <v>5.4445147161115424</v>
      </c>
      <c r="P556" s="27" t="s">
        <v>317</v>
      </c>
      <c r="Q556" s="28">
        <v>12</v>
      </c>
      <c r="R556" s="29">
        <v>4</v>
      </c>
      <c r="S556" s="38">
        <v>9.4746328596919449E-2</v>
      </c>
      <c r="T556" s="39">
        <v>4.6499729178700654E-4</v>
      </c>
      <c r="U556" s="40">
        <v>2.9446738808357699E-3</v>
      </c>
      <c r="V556" s="41">
        <v>4.4437359624930456E-5</v>
      </c>
      <c r="W556" s="42"/>
      <c r="X556" s="43"/>
      <c r="Y556" s="44">
        <v>5.608649028019462E-2</v>
      </c>
    </row>
    <row r="557" spans="1:51">
      <c r="A557" s="27" t="s">
        <v>318</v>
      </c>
      <c r="B557" s="28" t="s">
        <v>18</v>
      </c>
      <c r="C557" s="29" t="s">
        <v>19</v>
      </c>
      <c r="D557" s="30">
        <v>0.28432169433067978</v>
      </c>
      <c r="E557" s="30">
        <v>6.8193037153629718E-2</v>
      </c>
      <c r="F557" s="30">
        <v>1.0679849847965016E-2</v>
      </c>
      <c r="G557" s="107">
        <v>10.963671563696575</v>
      </c>
      <c r="H557" s="107">
        <v>13.655369683087475</v>
      </c>
      <c r="I557" s="33">
        <v>4.2219001262559361</v>
      </c>
      <c r="J557" s="34">
        <v>0.40889993130046426</v>
      </c>
      <c r="K557" s="35">
        <v>13.856021009570531</v>
      </c>
      <c r="L557" s="35">
        <v>4.3226222790841105</v>
      </c>
      <c r="M557" s="36">
        <v>69.132846536350442</v>
      </c>
      <c r="N557" s="37">
        <v>7.9473074650750384</v>
      </c>
      <c r="P557" s="27" t="s">
        <v>318</v>
      </c>
      <c r="Q557" s="28">
        <v>12</v>
      </c>
      <c r="R557" s="29">
        <v>4</v>
      </c>
      <c r="S557" s="38">
        <v>0.1112583565362826</v>
      </c>
      <c r="T557" s="39">
        <v>5.8676872155246306E-4</v>
      </c>
      <c r="U557" s="40">
        <v>2.8852710750281825E-3</v>
      </c>
      <c r="V557" s="41">
        <v>4.4406221863163815E-5</v>
      </c>
      <c r="W557" s="42"/>
      <c r="X557" s="43"/>
      <c r="Y557" s="44">
        <v>5.2927991196846089E-2</v>
      </c>
    </row>
    <row r="558" spans="1:51">
      <c r="A558" s="27" t="s">
        <v>319</v>
      </c>
      <c r="B558" s="28" t="s">
        <v>18</v>
      </c>
      <c r="C558" s="29" t="s">
        <v>19</v>
      </c>
      <c r="D558" s="30">
        <v>0.30377930087606597</v>
      </c>
      <c r="E558" s="30">
        <v>9.3144550700339779E-2</v>
      </c>
      <c r="F558" s="30">
        <v>1.250676585475494E-2</v>
      </c>
      <c r="G558" s="107">
        <v>12.178409139012819</v>
      </c>
      <c r="H558" s="107">
        <v>15.754793198582192</v>
      </c>
      <c r="I558" s="33">
        <v>4.3849364845569037</v>
      </c>
      <c r="J558" s="34">
        <v>0.37178084225409985</v>
      </c>
      <c r="K558" s="35">
        <v>14.798566828972014</v>
      </c>
      <c r="L558" s="35">
        <v>4.8015541474638121</v>
      </c>
      <c r="M558" s="36">
        <v>56.221388051168184</v>
      </c>
      <c r="N558" s="37">
        <v>5.154865894976691</v>
      </c>
      <c r="P558" s="27" t="s">
        <v>319</v>
      </c>
      <c r="Q558" s="28">
        <v>12</v>
      </c>
      <c r="R558" s="29">
        <v>4</v>
      </c>
      <c r="S558" s="38">
        <v>0.11440374423357799</v>
      </c>
      <c r="T558" s="39">
        <v>4.8459475461374522E-4</v>
      </c>
      <c r="U558" s="40">
        <v>2.8536969849000905E-3</v>
      </c>
      <c r="V558" s="41">
        <v>4.1463599984133928E-5</v>
      </c>
      <c r="W558" s="42"/>
      <c r="X558" s="43"/>
      <c r="Y558" s="44">
        <v>6.802790460422721E-2</v>
      </c>
    </row>
    <row r="559" spans="1:51">
      <c r="A559" s="45" t="s">
        <v>320</v>
      </c>
      <c r="B559" s="46" t="s">
        <v>18</v>
      </c>
      <c r="C559" s="29"/>
      <c r="D559" s="47">
        <v>0.44244733957298932</v>
      </c>
      <c r="E559" s="47">
        <v>9.3316562190007474E-2</v>
      </c>
      <c r="F559" s="47">
        <v>1.1828791430742534E-2</v>
      </c>
      <c r="G559" s="108">
        <v>10.648614556075795</v>
      </c>
      <c r="H559" s="108">
        <v>14.511710088570069</v>
      </c>
      <c r="I559" s="50">
        <v>4.6189033825564314</v>
      </c>
      <c r="J559" s="51">
        <v>0.60702900854216257</v>
      </c>
      <c r="K559" s="52">
        <v>9.8976356742581935</v>
      </c>
      <c r="L559" s="52">
        <v>4.1984054569720124</v>
      </c>
      <c r="M559" s="53">
        <v>49.068505650574757</v>
      </c>
      <c r="N559" s="54">
        <v>4.0833951244472804</v>
      </c>
      <c r="P559" s="45" t="s">
        <v>320</v>
      </c>
      <c r="Q559" s="46">
        <v>12</v>
      </c>
      <c r="R559" s="29"/>
      <c r="S559" s="55">
        <v>7.263285316307963E-2</v>
      </c>
      <c r="T559" s="56">
        <v>2.9163120433920125E-4</v>
      </c>
      <c r="U559" s="57">
        <v>3.0178773471769772E-3</v>
      </c>
      <c r="V559" s="58">
        <v>4.3090966010546168E-5</v>
      </c>
      <c r="W559" s="59"/>
      <c r="X559" s="60"/>
      <c r="Y559" s="61">
        <v>4.5515096924629371E-2</v>
      </c>
      <c r="AA559" s="119"/>
      <c r="AB559" s="120"/>
      <c r="AC559" s="110"/>
      <c r="AD559" s="111"/>
      <c r="AE559" s="111"/>
      <c r="AF559" s="111"/>
      <c r="AG559" s="113"/>
      <c r="AH559" s="113"/>
      <c r="AI559" s="114"/>
      <c r="AJ559" s="115"/>
      <c r="AK559" s="116"/>
      <c r="AL559" s="116"/>
      <c r="AM559" s="117"/>
      <c r="AN559" s="118"/>
      <c r="AP559" s="119"/>
      <c r="AQ559" s="120"/>
      <c r="AR559" s="110"/>
      <c r="AS559" s="121"/>
      <c r="AT559" s="122"/>
      <c r="AU559" s="123"/>
      <c r="AV559" s="124"/>
      <c r="AW559" s="125"/>
      <c r="AX559" s="126"/>
      <c r="AY559" s="127"/>
    </row>
    <row r="560" spans="1:51">
      <c r="A560" s="27" t="s">
        <v>321</v>
      </c>
      <c r="B560" s="28" t="s">
        <v>18</v>
      </c>
      <c r="C560" s="29" t="s">
        <v>19</v>
      </c>
      <c r="D560" s="30">
        <v>0.37670781379033891</v>
      </c>
      <c r="E560" s="30">
        <v>9.6974739719503378E-2</v>
      </c>
      <c r="F560" s="30">
        <v>1.3261051578791073E-2</v>
      </c>
      <c r="G560" s="107">
        <v>11.805571775555105</v>
      </c>
      <c r="H560" s="107">
        <v>14.771069123029438</v>
      </c>
      <c r="I560" s="33">
        <v>4.2411450980514376</v>
      </c>
      <c r="J560" s="34">
        <v>0.49073530590871639</v>
      </c>
      <c r="K560" s="35">
        <v>11.607811903942856</v>
      </c>
      <c r="L560" s="35">
        <v>4.6545563936188481</v>
      </c>
      <c r="M560" s="36">
        <v>52.347610090751708</v>
      </c>
      <c r="N560" s="37">
        <v>5.6332115640786808</v>
      </c>
      <c r="P560" s="27" t="s">
        <v>321</v>
      </c>
      <c r="Q560" s="28">
        <v>12</v>
      </c>
      <c r="R560" s="29">
        <v>4</v>
      </c>
      <c r="S560" s="38">
        <v>9.2781226512868839E-2</v>
      </c>
      <c r="T560" s="39">
        <v>3.5950782108800261E-4</v>
      </c>
      <c r="U560" s="40">
        <v>2.9605862100487387E-3</v>
      </c>
      <c r="V560" s="41">
        <v>4.4514261316651892E-5</v>
      </c>
      <c r="W560" s="42"/>
      <c r="X560" s="43"/>
      <c r="Y560" s="44">
        <v>5.2925043327381752E-2</v>
      </c>
    </row>
    <row r="561" spans="1:51">
      <c r="A561" s="27" t="s">
        <v>322</v>
      </c>
      <c r="B561" s="28" t="s">
        <v>18</v>
      </c>
      <c r="C561" s="29" t="s">
        <v>19</v>
      </c>
      <c r="D561" s="30">
        <v>0.42902111714778723</v>
      </c>
      <c r="E561" s="30">
        <v>8.5264542525083281E-2</v>
      </c>
      <c r="F561" s="30">
        <v>1.3407038326743302E-2</v>
      </c>
      <c r="G561" s="107">
        <v>14.944463956439057</v>
      </c>
      <c r="H561" s="107">
        <v>18.672286225354103</v>
      </c>
      <c r="I561" s="33">
        <v>4.2352210592525408</v>
      </c>
      <c r="J561" s="34">
        <v>0.43011729834700918</v>
      </c>
      <c r="K561" s="35">
        <v>12.72182166329536</v>
      </c>
      <c r="L561" s="35">
        <v>5.8921203970554057</v>
      </c>
      <c r="M561" s="36">
        <v>75.366844305513595</v>
      </c>
      <c r="N561" s="37">
        <v>6.7700689010038602</v>
      </c>
      <c r="P561" s="27" t="s">
        <v>322</v>
      </c>
      <c r="Q561" s="28">
        <v>12</v>
      </c>
      <c r="R561" s="29">
        <v>4</v>
      </c>
      <c r="S561" s="38">
        <v>0.10182869542630646</v>
      </c>
      <c r="T561" s="39">
        <v>4.4881878906217511E-4</v>
      </c>
      <c r="U561" s="40">
        <v>2.9232671574461314E-3</v>
      </c>
      <c r="V561" s="41">
        <v>4.2710887840860804E-5</v>
      </c>
      <c r="W561" s="42"/>
      <c r="X561" s="43"/>
      <c r="Y561" s="44">
        <v>7.8524201365516411E-2</v>
      </c>
    </row>
    <row r="562" spans="1:51">
      <c r="A562" s="45" t="s">
        <v>323</v>
      </c>
      <c r="B562" s="46" t="s">
        <v>18</v>
      </c>
      <c r="C562" s="29"/>
      <c r="D562" s="47">
        <v>0.35887445413270447</v>
      </c>
      <c r="E562" s="47">
        <v>0.10233371456506925</v>
      </c>
      <c r="F562" s="47">
        <v>1.4840287610147171E-2</v>
      </c>
      <c r="G562" s="108">
        <v>11.683609467894241</v>
      </c>
      <c r="H562" s="108">
        <v>13.896977369997366</v>
      </c>
      <c r="I562" s="50">
        <v>4.0320541886611654</v>
      </c>
      <c r="J562" s="51">
        <v>0.49738419399922235</v>
      </c>
      <c r="K562" s="52">
        <v>11.480116413838259</v>
      </c>
      <c r="L562" s="52">
        <v>4.6064705872135345</v>
      </c>
      <c r="M562" s="53">
        <v>49.093811287383943</v>
      </c>
      <c r="N562" s="54">
        <v>4.9430070013465128</v>
      </c>
      <c r="P562" s="45" t="s">
        <v>323</v>
      </c>
      <c r="Q562" s="46">
        <v>12</v>
      </c>
      <c r="R562" s="29"/>
      <c r="S562" s="55">
        <v>9.6524825146870719E-2</v>
      </c>
      <c r="T562" s="56">
        <v>4.3815575489631226E-4</v>
      </c>
      <c r="U562" s="57">
        <v>2.9648623595325682E-3</v>
      </c>
      <c r="V562" s="58">
        <v>4.6965821125843347E-5</v>
      </c>
      <c r="W562" s="59"/>
      <c r="X562" s="60"/>
      <c r="Y562" s="61">
        <v>5.0957912622314722E-2</v>
      </c>
    </row>
    <row r="563" spans="1:51">
      <c r="A563" s="27" t="s">
        <v>324</v>
      </c>
      <c r="B563" s="28" t="s">
        <v>18</v>
      </c>
      <c r="C563" s="29" t="s">
        <v>19</v>
      </c>
      <c r="D563" s="30">
        <v>0.27372654739826241</v>
      </c>
      <c r="E563" s="30">
        <v>6.1161137426454751E-2</v>
      </c>
      <c r="F563" s="30">
        <v>6.9269950635587416E-3</v>
      </c>
      <c r="G563" s="107">
        <v>9.0555447389282548</v>
      </c>
      <c r="H563" s="107">
        <v>10.886081340299302</v>
      </c>
      <c r="I563" s="33">
        <v>4.0750686673118937</v>
      </c>
      <c r="J563" s="34">
        <v>0.51295075895775277</v>
      </c>
      <c r="K563" s="35">
        <v>11.753784867573392</v>
      </c>
      <c r="L563" s="35">
        <v>3.5703093813343183</v>
      </c>
      <c r="M563" s="36">
        <v>63.665987939179196</v>
      </c>
      <c r="N563" s="37">
        <v>12.697887833706872</v>
      </c>
      <c r="P563" s="27" t="s">
        <v>324</v>
      </c>
      <c r="Q563" s="28">
        <v>12</v>
      </c>
      <c r="R563" s="29">
        <v>4</v>
      </c>
      <c r="S563" s="38">
        <v>9.7781627665351423E-2</v>
      </c>
      <c r="T563" s="39">
        <v>5.5557263045684271E-4</v>
      </c>
      <c r="U563" s="40">
        <v>2.9556948931806406E-3</v>
      </c>
      <c r="V563" s="41">
        <v>4.9048386450955196E-5</v>
      </c>
      <c r="W563" s="42"/>
      <c r="X563" s="43"/>
      <c r="Y563" s="44">
        <v>5.9391522321961286E-2</v>
      </c>
    </row>
    <row r="564" spans="1:51">
      <c r="A564" s="27" t="s">
        <v>325</v>
      </c>
      <c r="B564" s="28" t="s">
        <v>18</v>
      </c>
      <c r="C564" s="29" t="s">
        <v>19</v>
      </c>
      <c r="D564" s="30">
        <v>0.2723430522185124</v>
      </c>
      <c r="E564" s="30">
        <v>7.0502447421043848E-2</v>
      </c>
      <c r="F564" s="30">
        <v>7.9567959959404248E-3</v>
      </c>
      <c r="G564" s="107">
        <v>8.7219272743525025</v>
      </c>
      <c r="H564" s="107">
        <v>10.884266872184989</v>
      </c>
      <c r="I564" s="33">
        <v>4.2300574220644132</v>
      </c>
      <c r="J564" s="34">
        <v>0.52309973333280091</v>
      </c>
      <c r="K564" s="35">
        <v>11.804740394825947</v>
      </c>
      <c r="L564" s="35">
        <v>3.4387747693488717</v>
      </c>
      <c r="M564" s="36">
        <v>53.195723909750875</v>
      </c>
      <c r="N564" s="37">
        <v>6.0628330197691769</v>
      </c>
      <c r="P564" s="27" t="s">
        <v>325</v>
      </c>
      <c r="Q564" s="28">
        <v>12</v>
      </c>
      <c r="R564" s="29">
        <v>4</v>
      </c>
      <c r="S564" s="38">
        <v>9.4603031251173489E-2</v>
      </c>
      <c r="T564" s="39">
        <v>4.4159992108683943E-4</v>
      </c>
      <c r="U564" s="40">
        <v>2.9539891207107784E-3</v>
      </c>
      <c r="V564" s="41">
        <v>4.8441349278284361E-5</v>
      </c>
      <c r="W564" s="42"/>
      <c r="X564" s="43"/>
      <c r="Y564" s="44">
        <v>4.9782293032028552E-2</v>
      </c>
    </row>
    <row r="565" spans="1:51">
      <c r="A565" s="27" t="s">
        <v>326</v>
      </c>
      <c r="B565" s="28" t="s">
        <v>18</v>
      </c>
      <c r="C565" s="29" t="s">
        <v>19</v>
      </c>
      <c r="D565" s="30">
        <v>0.42922882312863847</v>
      </c>
      <c r="E565" s="30">
        <v>0.11301458865220744</v>
      </c>
      <c r="F565" s="30">
        <v>1.3431272158846985E-2</v>
      </c>
      <c r="G565" s="107">
        <v>12.974091401583479</v>
      </c>
      <c r="H565" s="107">
        <v>15.678329448108327</v>
      </c>
      <c r="I565" s="33">
        <v>4.0963611872131001</v>
      </c>
      <c r="J565" s="34">
        <v>0.49749427648116912</v>
      </c>
      <c r="K565" s="35">
        <v>10.899836336750084</v>
      </c>
      <c r="L565" s="35">
        <v>5.1152660144490287</v>
      </c>
      <c r="M565" s="36">
        <v>49.364063252482829</v>
      </c>
      <c r="N565" s="37">
        <v>2.7908167673487974</v>
      </c>
      <c r="P565" s="27" t="s">
        <v>326</v>
      </c>
      <c r="Q565" s="28">
        <v>12</v>
      </c>
      <c r="R565" s="29">
        <v>4</v>
      </c>
      <c r="S565" s="38">
        <v>9.0205046308133377E-2</v>
      </c>
      <c r="T565" s="39">
        <v>3.3761201166770244E-4</v>
      </c>
      <c r="U565" s="40">
        <v>2.9843019190059694E-3</v>
      </c>
      <c r="V565" s="41">
        <v>4.386740232438969E-5</v>
      </c>
      <c r="W565" s="42"/>
      <c r="X565" s="43"/>
      <c r="Y565" s="44">
        <v>4.8705985835474676E-2</v>
      </c>
    </row>
    <row r="566" spans="1:51">
      <c r="A566" s="27" t="s">
        <v>327</v>
      </c>
      <c r="B566" s="28" t="s">
        <v>18</v>
      </c>
      <c r="C566" s="29" t="s">
        <v>19</v>
      </c>
      <c r="D566" s="30">
        <v>0.35723152417042869</v>
      </c>
      <c r="E566" s="30">
        <v>9.4642200802861676E-2</v>
      </c>
      <c r="F566" s="30">
        <v>1.1240656434839239E-2</v>
      </c>
      <c r="G566" s="107">
        <v>12.782322572267516</v>
      </c>
      <c r="H566" s="107">
        <v>15.495632246264655</v>
      </c>
      <c r="I566" s="33">
        <v>4.1093524904427836</v>
      </c>
      <c r="J566" s="34">
        <v>0.4246870274073713</v>
      </c>
      <c r="K566" s="35">
        <v>12.684528940865391</v>
      </c>
      <c r="L566" s="35">
        <v>5.0396577467971682</v>
      </c>
      <c r="M566" s="36">
        <v>58.075558888618303</v>
      </c>
      <c r="N566" s="37">
        <v>6.3528615954500793</v>
      </c>
      <c r="P566" s="27" t="s">
        <v>327</v>
      </c>
      <c r="Q566" s="28">
        <v>12</v>
      </c>
      <c r="R566" s="29">
        <v>4</v>
      </c>
      <c r="S566" s="38">
        <v>0.10464389539303347</v>
      </c>
      <c r="T566" s="39">
        <v>3.787318793587734E-4</v>
      </c>
      <c r="U566" s="40">
        <v>2.9245153245849326E-3</v>
      </c>
      <c r="V566" s="41">
        <v>4.3434803029290963E-5</v>
      </c>
      <c r="W566" s="42"/>
      <c r="X566" s="43"/>
      <c r="Y566" s="44">
        <v>4.9372256953636846E-2</v>
      </c>
    </row>
    <row r="567" spans="1:51">
      <c r="A567" s="45" t="s">
        <v>328</v>
      </c>
      <c r="B567" s="46" t="s">
        <v>18</v>
      </c>
      <c r="C567" s="29"/>
      <c r="D567" s="47">
        <v>0.3155254471677002</v>
      </c>
      <c r="E567" s="47">
        <v>8.7174843973077426E-2</v>
      </c>
      <c r="F567" s="47">
        <v>1.1548314188129686E-2</v>
      </c>
      <c r="G567" s="108">
        <v>9.7640872559700913</v>
      </c>
      <c r="H567" s="108">
        <v>11.342323878571298</v>
      </c>
      <c r="I567" s="50">
        <v>3.9378993240217599</v>
      </c>
      <c r="J567" s="51">
        <v>0.48299599259711634</v>
      </c>
      <c r="K567" s="52">
        <v>10.745517971610804</v>
      </c>
      <c r="L567" s="52">
        <v>3.8496648556432107</v>
      </c>
      <c r="M567" s="53">
        <v>48.162489643959638</v>
      </c>
      <c r="N567" s="54">
        <v>5.818719344163191</v>
      </c>
      <c r="P567" s="45" t="s">
        <v>328</v>
      </c>
      <c r="Q567" s="46">
        <v>12</v>
      </c>
      <c r="R567" s="29"/>
      <c r="S567" s="55">
        <v>9.2510603263865274E-2</v>
      </c>
      <c r="T567" s="56">
        <v>4.7433916387948127E-4</v>
      </c>
      <c r="U567" s="57">
        <v>2.9894703618853248E-3</v>
      </c>
      <c r="V567" s="58">
        <v>4.3651061394164993E-5</v>
      </c>
      <c r="W567" s="59"/>
      <c r="X567" s="60"/>
      <c r="Y567" s="61">
        <v>3.5628526658002063E-2</v>
      </c>
      <c r="AA567" s="119"/>
      <c r="AB567" s="120"/>
      <c r="AC567" s="110"/>
      <c r="AD567" s="111"/>
      <c r="AE567" s="111"/>
      <c r="AF567" s="111"/>
      <c r="AG567" s="113"/>
      <c r="AH567" s="113"/>
      <c r="AI567" s="114"/>
      <c r="AJ567" s="115"/>
      <c r="AK567" s="116"/>
      <c r="AL567" s="116"/>
      <c r="AM567" s="117"/>
      <c r="AN567" s="118"/>
      <c r="AP567" s="119"/>
      <c r="AQ567" s="120"/>
      <c r="AR567" s="110"/>
      <c r="AS567" s="121"/>
      <c r="AT567" s="122"/>
      <c r="AU567" s="123"/>
      <c r="AV567" s="124"/>
      <c r="AW567" s="125"/>
      <c r="AX567" s="126"/>
      <c r="AY567" s="127"/>
    </row>
    <row r="568" spans="1:51">
      <c r="A568" s="27" t="s">
        <v>329</v>
      </c>
      <c r="B568" s="28" t="s">
        <v>18</v>
      </c>
      <c r="C568" s="29" t="s">
        <v>19</v>
      </c>
      <c r="D568" s="30">
        <v>0.29598048266232696</v>
      </c>
      <c r="E568" s="30">
        <v>6.6368308876540813E-2</v>
      </c>
      <c r="F568" s="30">
        <v>1.0109003332502279E-2</v>
      </c>
      <c r="G568" s="107">
        <v>11.296520968635754</v>
      </c>
      <c r="H568" s="107">
        <v>13.944832988302636</v>
      </c>
      <c r="I568" s="33">
        <v>4.1844035806555109</v>
      </c>
      <c r="J568" s="34">
        <v>0.40462035957128811</v>
      </c>
      <c r="K568" s="35">
        <v>13.628317907900371</v>
      </c>
      <c r="L568" s="35">
        <v>4.4538540699135751</v>
      </c>
      <c r="M568" s="36">
        <v>73.190112852647275</v>
      </c>
      <c r="N568" s="37">
        <v>9.3631161016320306</v>
      </c>
      <c r="P568" s="27" t="s">
        <v>329</v>
      </c>
      <c r="Q568" s="28">
        <v>12</v>
      </c>
      <c r="R568" s="29">
        <v>4</v>
      </c>
      <c r="S568" s="38">
        <v>0.11041164677889617</v>
      </c>
      <c r="T568" s="39">
        <v>4.5893872173474178E-4</v>
      </c>
      <c r="U568" s="40">
        <v>2.8928988487600419E-3</v>
      </c>
      <c r="V568" s="41">
        <v>4.3612546678923506E-5</v>
      </c>
      <c r="W568" s="42"/>
      <c r="X568" s="43"/>
      <c r="Y568" s="44">
        <v>6.7905332809192115E-2</v>
      </c>
    </row>
    <row r="569" spans="1:51">
      <c r="A569" s="45" t="s">
        <v>330</v>
      </c>
      <c r="B569" s="46" t="s">
        <v>18</v>
      </c>
      <c r="C569" s="29"/>
      <c r="D569" s="47">
        <v>0.36285429888359505</v>
      </c>
      <c r="E569" s="47">
        <v>0.10593960218108454</v>
      </c>
      <c r="F569" s="47">
        <v>1.0987743532641774E-2</v>
      </c>
      <c r="G569" s="108">
        <v>12.052478950806485</v>
      </c>
      <c r="H569" s="108">
        <v>14.298193393416163</v>
      </c>
      <c r="I569" s="50">
        <v>4.0215093109537854</v>
      </c>
      <c r="J569" s="51">
        <v>0.47273376570304532</v>
      </c>
      <c r="K569" s="52">
        <v>11.658448156309744</v>
      </c>
      <c r="L569" s="52">
        <v>4.7519039336656874</v>
      </c>
      <c r="M569" s="53">
        <v>48.920005759396105</v>
      </c>
      <c r="N569" s="54">
        <v>2.8645879011955153</v>
      </c>
      <c r="P569" s="45" t="s">
        <v>330</v>
      </c>
      <c r="Q569" s="46">
        <v>12</v>
      </c>
      <c r="R569" s="29"/>
      <c r="S569" s="55">
        <v>9.8281701492070231E-2</v>
      </c>
      <c r="T569" s="56">
        <v>3.958229749671168E-4</v>
      </c>
      <c r="U569" s="57">
        <v>2.9588882115911615E-3</v>
      </c>
      <c r="V569" s="58">
        <v>4.5440844809793714E-5</v>
      </c>
      <c r="W569" s="59"/>
      <c r="X569" s="60"/>
      <c r="Y569" s="61">
        <v>4.7654018081349232E-2</v>
      </c>
    </row>
    <row r="570" spans="1:51" ht="15" thickBot="1">
      <c r="A570" s="62"/>
      <c r="B570" s="62"/>
      <c r="C570" s="62"/>
      <c r="D570" s="62"/>
      <c r="E570" s="62"/>
      <c r="F570" s="62"/>
      <c r="G570" s="62"/>
      <c r="H570" s="62"/>
      <c r="I570" s="63"/>
      <c r="J570" s="64"/>
      <c r="K570" s="62"/>
      <c r="L570" s="62"/>
      <c r="M570" s="62"/>
      <c r="N570" s="62"/>
      <c r="P570" s="62"/>
      <c r="Q570" s="62"/>
      <c r="R570" s="62"/>
      <c r="S570" s="62"/>
      <c r="T570" s="62"/>
      <c r="U570" s="62"/>
      <c r="V570" s="64"/>
      <c r="W570" s="64"/>
      <c r="X570" s="62"/>
      <c r="Y570" s="62"/>
    </row>
    <row r="571" spans="1:51">
      <c r="A571" s="24"/>
      <c r="B571" s="24"/>
      <c r="C571" s="24"/>
      <c r="D571" s="24"/>
      <c r="E571" s="24"/>
      <c r="F571" s="24"/>
      <c r="G571" s="24"/>
      <c r="H571" s="24"/>
      <c r="I571" s="25"/>
      <c r="J571" s="26"/>
      <c r="K571" s="24"/>
      <c r="L571" s="24"/>
      <c r="M571" s="24"/>
      <c r="N571" s="24"/>
      <c r="P571" s="24"/>
      <c r="Q571" s="24"/>
      <c r="R571" s="24"/>
      <c r="S571" s="24"/>
      <c r="T571" s="24"/>
      <c r="U571" s="25"/>
      <c r="V571" s="24"/>
      <c r="W571" s="24"/>
      <c r="X571" s="24"/>
      <c r="Y571" s="24"/>
    </row>
    <row r="572" spans="1:51">
      <c r="A572" s="24"/>
      <c r="B572" s="24"/>
      <c r="C572" s="65" t="s">
        <v>39</v>
      </c>
      <c r="D572" s="66">
        <v>7.664266872733875</v>
      </c>
      <c r="E572" s="66">
        <v>2.003508552335016</v>
      </c>
      <c r="F572" s="66">
        <v>0.27231995271156567</v>
      </c>
      <c r="G572" s="109">
        <v>253.63473502523081</v>
      </c>
      <c r="H572" s="109">
        <v>323.59581930445268</v>
      </c>
      <c r="I572" s="69"/>
      <c r="J572" s="70"/>
      <c r="K572" s="146">
        <f>AVERAGE(K568,K563:K566,K560:K561,K554:K558)</f>
        <v>12.674981996903282</v>
      </c>
      <c r="L572" s="24"/>
      <c r="M572" s="24"/>
      <c r="N572" s="24"/>
      <c r="P572" s="24"/>
      <c r="Q572" s="24"/>
      <c r="R572" s="72"/>
      <c r="S572" s="72"/>
      <c r="T572" s="72"/>
      <c r="U572" s="24"/>
      <c r="V572" s="24"/>
      <c r="W572" s="24"/>
      <c r="X572" s="24"/>
      <c r="Y572" s="24"/>
    </row>
    <row r="573" spans="1:51">
      <c r="A573" s="73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3"/>
      <c r="M573" s="73"/>
      <c r="N573" s="73"/>
      <c r="P573" s="73"/>
      <c r="Q573" s="73"/>
      <c r="R573" s="73"/>
      <c r="S573" s="73"/>
      <c r="T573" s="73"/>
      <c r="U573" s="73"/>
      <c r="V573" s="73"/>
      <c r="W573" s="73"/>
      <c r="X573" s="73"/>
      <c r="Y573" s="73"/>
    </row>
    <row r="574" spans="1:51">
      <c r="A574" s="73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3"/>
      <c r="M574" s="73"/>
      <c r="N574" s="73"/>
      <c r="P574" s="73"/>
      <c r="Q574" s="73"/>
      <c r="R574" s="73"/>
      <c r="S574" s="73"/>
      <c r="T574" s="73"/>
      <c r="U574" s="73"/>
      <c r="V574" s="73"/>
      <c r="W574" s="73"/>
      <c r="X574" s="73"/>
      <c r="Y574" s="73"/>
    </row>
    <row r="575" spans="1:51" ht="15" thickBot="1">
      <c r="A575" s="24"/>
      <c r="B575" s="24"/>
      <c r="C575" s="24"/>
      <c r="D575" s="73"/>
      <c r="E575" s="73"/>
      <c r="F575" s="24"/>
      <c r="G575" s="24"/>
      <c r="H575" s="24"/>
      <c r="I575" s="24"/>
      <c r="J575" s="24"/>
      <c r="K575" s="24"/>
      <c r="L575" s="24"/>
      <c r="M575" s="24"/>
      <c r="N575" s="24"/>
      <c r="P575" s="24"/>
      <c r="Q575" s="24"/>
      <c r="R575" s="24"/>
      <c r="S575" s="24"/>
      <c r="T575" s="24"/>
      <c r="U575" s="24"/>
      <c r="V575" s="73"/>
      <c r="W575" s="73"/>
      <c r="X575" s="73"/>
      <c r="Y575" s="73"/>
    </row>
    <row r="576" spans="1:51" s="6" customFormat="1" ht="14.5" customHeight="1">
      <c r="A576" s="7" t="s">
        <v>40</v>
      </c>
      <c r="B576" s="7"/>
      <c r="C576" s="7"/>
      <c r="D576" s="74"/>
      <c r="E576" s="7" t="s">
        <v>41</v>
      </c>
      <c r="F576" s="7"/>
      <c r="G576" s="13" t="s">
        <v>42</v>
      </c>
      <c r="H576" s="14" t="s">
        <v>7</v>
      </c>
      <c r="I576" s="10" t="s">
        <v>6</v>
      </c>
      <c r="J576" s="11" t="s">
        <v>7</v>
      </c>
      <c r="K576" s="75" t="s">
        <v>43</v>
      </c>
      <c r="L576" s="12" t="s">
        <v>9</v>
      </c>
      <c r="M576" s="13" t="s">
        <v>10</v>
      </c>
      <c r="N576" s="14" t="s">
        <v>7</v>
      </c>
      <c r="P576" s="7" t="s">
        <v>41</v>
      </c>
      <c r="Q576" s="7"/>
      <c r="R576" s="76"/>
      <c r="S576" s="13" t="s">
        <v>44</v>
      </c>
      <c r="T576" s="14" t="s">
        <v>7</v>
      </c>
      <c r="U576" s="13" t="s">
        <v>42</v>
      </c>
      <c r="V576" s="14" t="s">
        <v>7</v>
      </c>
      <c r="W576" s="10" t="s">
        <v>6</v>
      </c>
      <c r="X576" s="11" t="s">
        <v>7</v>
      </c>
      <c r="Y576" s="75" t="s">
        <v>43</v>
      </c>
    </row>
    <row r="577" spans="1:25" s="6" customFormat="1" ht="15" thickBot="1">
      <c r="A577" s="16"/>
      <c r="B577" s="16"/>
      <c r="C577" s="16"/>
      <c r="D577" s="74"/>
      <c r="E577" s="16"/>
      <c r="F577" s="16"/>
      <c r="G577" s="21"/>
      <c r="H577" s="22"/>
      <c r="I577" s="18" t="s">
        <v>15</v>
      </c>
      <c r="J577" s="18"/>
      <c r="K577" s="77"/>
      <c r="L577" s="19" t="s">
        <v>45</v>
      </c>
      <c r="M577" s="17"/>
      <c r="N577" s="17"/>
      <c r="P577" s="16"/>
      <c r="Q577" s="16"/>
      <c r="R577" s="19"/>
      <c r="S577" s="21"/>
      <c r="T577" s="22"/>
      <c r="U577" s="21"/>
      <c r="V577" s="22"/>
      <c r="W577" s="18" t="s">
        <v>15</v>
      </c>
      <c r="X577" s="18"/>
      <c r="Y577" s="77"/>
    </row>
    <row r="578" spans="1:25" s="6" customFormat="1">
      <c r="A578" s="24"/>
      <c r="B578" s="24"/>
      <c r="C578" s="24"/>
      <c r="D578" s="73"/>
      <c r="E578" s="24"/>
      <c r="F578" s="24"/>
      <c r="G578" s="24"/>
      <c r="H578" s="24"/>
      <c r="I578" s="25"/>
      <c r="J578" s="26"/>
      <c r="K578" s="26"/>
      <c r="L578" s="24"/>
      <c r="M578" s="24"/>
      <c r="N578" s="24"/>
      <c r="P578" s="73"/>
      <c r="Q578" s="73"/>
      <c r="R578" s="73"/>
      <c r="S578" s="24"/>
      <c r="T578" s="24"/>
      <c r="U578" s="24"/>
      <c r="V578" s="24"/>
      <c r="W578" s="73"/>
      <c r="X578" s="73"/>
      <c r="Y578" s="73"/>
    </row>
    <row r="579" spans="1:25" s="6" customFormat="1">
      <c r="A579" s="78" t="s">
        <v>331</v>
      </c>
      <c r="B579" s="78"/>
      <c r="C579" s="78"/>
      <c r="D579" s="73"/>
      <c r="E579" s="79" t="s">
        <v>89</v>
      </c>
      <c r="F579" s="79"/>
      <c r="G579" s="80">
        <v>1.2483682235000377</v>
      </c>
      <c r="H579" s="81">
        <v>3.7664812611118717E-2</v>
      </c>
      <c r="I579" s="82">
        <v>4.2315752418832</v>
      </c>
      <c r="J579" s="83">
        <v>0.13053989285566786</v>
      </c>
      <c r="K579" s="84">
        <v>0.23530683940862218</v>
      </c>
      <c r="L579" s="85">
        <v>57.202610317118001</v>
      </c>
      <c r="M579" s="86">
        <v>54.129451224782308</v>
      </c>
      <c r="N579" s="87">
        <v>4.399679268720468</v>
      </c>
      <c r="P579" s="79" t="s">
        <v>90</v>
      </c>
      <c r="Q579" s="79"/>
      <c r="R579" s="70"/>
      <c r="S579" s="82">
        <v>293.6682773579044</v>
      </c>
      <c r="T579" s="83">
        <v>14.744301442755912</v>
      </c>
      <c r="U579" s="80">
        <v>1.3874357254102843</v>
      </c>
      <c r="V579" s="81">
        <v>0.40703011593227006</v>
      </c>
      <c r="W579" s="82">
        <v>4.7023652427068594</v>
      </c>
      <c r="X579" s="83">
        <v>1.3781044795774402</v>
      </c>
      <c r="Y579" s="84">
        <v>0.22125833397235956</v>
      </c>
    </row>
    <row r="580" spans="1:25" s="6" customFormat="1">
      <c r="A580" s="78" t="s">
        <v>332</v>
      </c>
      <c r="B580" s="78"/>
      <c r="C580" s="78"/>
      <c r="D580" s="73"/>
      <c r="E580" s="79"/>
      <c r="F580" s="79"/>
      <c r="G580" s="88"/>
      <c r="H580" s="89">
        <v>3.0171236260338519E-2</v>
      </c>
      <c r="I580" s="88"/>
      <c r="J580" s="89">
        <v>3.0849006668630809E-2</v>
      </c>
      <c r="K580" s="90">
        <v>0.99512521584449343</v>
      </c>
      <c r="L580" s="91">
        <v>12</v>
      </c>
      <c r="M580" s="92"/>
      <c r="N580" s="92"/>
      <c r="P580" s="79"/>
      <c r="Q580" s="79"/>
      <c r="R580" s="70"/>
      <c r="S580" s="88"/>
      <c r="T580" s="89">
        <v>5.0207334532038975E-2</v>
      </c>
      <c r="U580" s="88"/>
      <c r="V580" s="89">
        <v>0.29336862852648943</v>
      </c>
      <c r="W580" s="88"/>
      <c r="X580" s="89">
        <v>0.29306623548964289</v>
      </c>
      <c r="Y580" s="90">
        <v>0.9944358819279675</v>
      </c>
    </row>
    <row r="581" spans="1:25" s="6" customFormat="1">
      <c r="A581" s="78" t="s">
        <v>50</v>
      </c>
      <c r="B581" s="78"/>
      <c r="C581" s="78"/>
      <c r="D581" s="73"/>
      <c r="E581" s="93" t="s">
        <v>51</v>
      </c>
      <c r="F581" s="88"/>
      <c r="G581" s="88"/>
      <c r="H581" s="88"/>
      <c r="I581" s="88"/>
      <c r="J581" s="83">
        <v>0.15760443169247346</v>
      </c>
      <c r="K581" s="84">
        <v>1.8528028654224418</v>
      </c>
      <c r="L581" s="78" t="s">
        <v>52</v>
      </c>
      <c r="M581" s="78"/>
      <c r="N581" s="78"/>
      <c r="P581" s="93" t="s">
        <v>51</v>
      </c>
      <c r="Q581" s="88"/>
      <c r="R581" s="88"/>
      <c r="S581" s="88"/>
      <c r="T581" s="88"/>
      <c r="U581" s="88"/>
      <c r="V581" s="88"/>
      <c r="W581" s="88"/>
      <c r="X581" s="83">
        <v>1.3815933974930708</v>
      </c>
      <c r="Y581" s="69"/>
    </row>
    <row r="582" spans="1:25" s="6" customFormat="1">
      <c r="A582" s="78" t="s">
        <v>53</v>
      </c>
      <c r="B582" s="78"/>
      <c r="C582" s="78"/>
      <c r="D582" s="73"/>
      <c r="E582" s="93" t="s">
        <v>54</v>
      </c>
      <c r="F582" s="88"/>
      <c r="G582" s="88"/>
      <c r="H582" s="88"/>
      <c r="I582" s="88"/>
      <c r="J582" s="83">
        <v>0.12752438648210568</v>
      </c>
      <c r="K582" s="94">
        <v>1</v>
      </c>
      <c r="L582" s="78" t="s">
        <v>55</v>
      </c>
      <c r="M582" s="78"/>
      <c r="N582" s="78"/>
      <c r="P582" s="93" t="s">
        <v>54</v>
      </c>
      <c r="Q582" s="88"/>
      <c r="R582" s="88"/>
      <c r="S582" s="88"/>
      <c r="T582" s="88"/>
      <c r="U582" s="88"/>
      <c r="V582" s="88"/>
      <c r="W582" s="88"/>
      <c r="X582" s="83">
        <v>1.3777558631400291</v>
      </c>
      <c r="Y582" s="69"/>
    </row>
    <row r="583" spans="1:25" s="6" customFormat="1">
      <c r="A583" s="78" t="s">
        <v>210</v>
      </c>
      <c r="B583" s="78"/>
      <c r="C583" s="78"/>
      <c r="D583" s="73"/>
      <c r="E583" s="95"/>
      <c r="F583" s="95"/>
      <c r="G583" s="95"/>
      <c r="H583" s="95"/>
      <c r="I583" s="69"/>
      <c r="J583" s="70"/>
      <c r="K583" s="70"/>
      <c r="L583" s="72"/>
      <c r="M583" s="72"/>
      <c r="N583" s="72"/>
      <c r="P583" s="96"/>
      <c r="Q583" s="96"/>
      <c r="R583" s="96"/>
      <c r="S583" s="96"/>
      <c r="T583" s="96"/>
      <c r="U583" s="96"/>
      <c r="V583" s="96"/>
      <c r="W583" s="96"/>
      <c r="X583" s="96"/>
      <c r="Y583" s="96"/>
    </row>
    <row r="584" spans="1:25" s="6" customFormat="1">
      <c r="A584" s="78" t="s">
        <v>57</v>
      </c>
      <c r="B584" s="78"/>
      <c r="C584" s="78"/>
      <c r="D584" s="73"/>
      <c r="E584" s="79" t="s">
        <v>58</v>
      </c>
      <c r="F584" s="79"/>
      <c r="G584" s="80">
        <v>1.2758340030684769</v>
      </c>
      <c r="H584" s="81">
        <v>3.1480455580420036E-2</v>
      </c>
      <c r="I584" s="82">
        <v>4.3245656876713392</v>
      </c>
      <c r="J584" s="83">
        <v>0.11032706906400364</v>
      </c>
      <c r="K584" s="97"/>
      <c r="L584" s="98">
        <v>20</v>
      </c>
      <c r="M584" s="86">
        <v>54.435972301560874</v>
      </c>
      <c r="N584" s="87">
        <v>1.0566340966544427</v>
      </c>
      <c r="P584" s="72"/>
      <c r="Q584" s="72"/>
      <c r="R584" s="72"/>
      <c r="S584" s="72"/>
      <c r="T584" s="72"/>
      <c r="U584" s="72"/>
      <c r="V584" s="72"/>
      <c r="W584" s="72"/>
      <c r="X584" s="72"/>
      <c r="Y584" s="72"/>
    </row>
    <row r="585" spans="1:25" s="6" customFormat="1">
      <c r="A585" s="78" t="s">
        <v>59</v>
      </c>
      <c r="B585" s="78"/>
      <c r="C585" s="78"/>
      <c r="D585" s="73"/>
      <c r="E585" s="79"/>
      <c r="F585" s="79"/>
      <c r="G585" s="88"/>
      <c r="H585" s="89">
        <v>2.4674413367810521E-2</v>
      </c>
      <c r="I585" s="88"/>
      <c r="J585" s="89">
        <v>2.5511710777923635E-2</v>
      </c>
      <c r="K585" s="97"/>
      <c r="L585" s="97"/>
      <c r="M585" s="92"/>
      <c r="N585" s="92"/>
      <c r="P585" s="79" t="s">
        <v>60</v>
      </c>
      <c r="Q585" s="79"/>
      <c r="R585" s="72"/>
      <c r="S585" s="69" t="s">
        <v>52</v>
      </c>
      <c r="T585" s="99">
        <v>1.8944271909999157</v>
      </c>
      <c r="U585" s="69"/>
      <c r="V585" s="69" t="s">
        <v>61</v>
      </c>
      <c r="W585" s="100">
        <v>1.1746389967015602E-4</v>
      </c>
      <c r="X585" s="88"/>
      <c r="Y585" s="88"/>
    </row>
    <row r="586" spans="1:25" s="6" customFormat="1">
      <c r="A586" s="78" t="s">
        <v>211</v>
      </c>
      <c r="B586" s="78"/>
      <c r="C586" s="78"/>
      <c r="D586" s="73"/>
      <c r="E586" s="93" t="s">
        <v>51</v>
      </c>
      <c r="F586" s="88"/>
      <c r="G586" s="88"/>
      <c r="H586" s="88"/>
      <c r="I586" s="88"/>
      <c r="J586" s="83">
        <v>0.14253683312282819</v>
      </c>
      <c r="K586" s="70"/>
      <c r="L586" s="72"/>
      <c r="M586" s="72"/>
      <c r="N586" s="72"/>
      <c r="P586" s="79"/>
      <c r="Q586" s="79"/>
      <c r="R586" s="72"/>
      <c r="S586" s="69" t="s">
        <v>55</v>
      </c>
      <c r="T586" s="101">
        <v>1</v>
      </c>
      <c r="U586" s="69"/>
      <c r="V586" s="69" t="s">
        <v>63</v>
      </c>
      <c r="W586" s="102">
        <v>3</v>
      </c>
      <c r="X586" s="88"/>
      <c r="Y586" s="88"/>
    </row>
    <row r="587" spans="1:25" s="6" customFormat="1">
      <c r="A587" s="78" t="s">
        <v>212</v>
      </c>
      <c r="B587" s="78"/>
      <c r="C587" s="78"/>
      <c r="D587" s="73"/>
      <c r="E587" s="93" t="s">
        <v>54</v>
      </c>
      <c r="F587" s="88"/>
      <c r="G587" s="88"/>
      <c r="H587" s="88"/>
      <c r="I587" s="88"/>
      <c r="J587" s="83">
        <v>0.10658016200655107</v>
      </c>
      <c r="K587" s="70"/>
      <c r="L587" s="72"/>
      <c r="M587" s="72"/>
      <c r="N587" s="72"/>
      <c r="P587" s="103"/>
      <c r="Q587" s="103"/>
      <c r="R587" s="72"/>
      <c r="S587" s="69" t="s">
        <v>65</v>
      </c>
      <c r="T587" s="104">
        <v>12</v>
      </c>
      <c r="U587" s="69"/>
      <c r="V587" s="69" t="s">
        <v>66</v>
      </c>
      <c r="W587" s="105" t="s">
        <v>67</v>
      </c>
      <c r="X587" s="88"/>
      <c r="Y587" s="88"/>
    </row>
    <row r="588" spans="1:25" s="6" customFormat="1" ht="15" thickBot="1">
      <c r="A588" s="62"/>
      <c r="B588" s="62"/>
      <c r="C588" s="62"/>
      <c r="D588" s="73"/>
      <c r="E588" s="62"/>
      <c r="F588" s="62"/>
      <c r="G588" s="62"/>
      <c r="H588" s="62"/>
      <c r="I588" s="63"/>
      <c r="J588" s="64"/>
      <c r="K588" s="64"/>
      <c r="L588" s="62"/>
      <c r="M588" s="62"/>
      <c r="N588" s="62"/>
      <c r="P588" s="103"/>
      <c r="Q588" s="103"/>
      <c r="R588" s="72"/>
      <c r="S588" s="69" t="s">
        <v>68</v>
      </c>
      <c r="T588" s="106">
        <v>3.3574252306301185E-2</v>
      </c>
      <c r="U588" s="69"/>
      <c r="V588" s="69"/>
      <c r="W588" s="88"/>
      <c r="X588" s="88"/>
      <c r="Y588" s="88"/>
    </row>
    <row r="589" spans="1:25" s="6" customFormat="1" ht="15" thickBot="1">
      <c r="P589" s="62"/>
      <c r="Q589" s="62"/>
      <c r="R589" s="62"/>
      <c r="S589" s="62"/>
      <c r="T589" s="62"/>
      <c r="U589" s="62"/>
      <c r="V589" s="62"/>
      <c r="W589" s="62"/>
      <c r="X589" s="62"/>
      <c r="Y589" s="62"/>
    </row>
    <row r="590" spans="1:25" s="6" customFormat="1" ht="15" thickBot="1"/>
    <row r="591" spans="1:25" s="6" customFormat="1">
      <c r="A591" s="7" t="s">
        <v>0</v>
      </c>
      <c r="B591" s="7"/>
      <c r="C591" s="8"/>
      <c r="D591" s="9" t="s">
        <v>188</v>
      </c>
      <c r="E591" s="9" t="s">
        <v>189</v>
      </c>
      <c r="F591" s="9" t="s">
        <v>190</v>
      </c>
      <c r="G591" s="9" t="s">
        <v>191</v>
      </c>
      <c r="H591" s="9" t="s">
        <v>192</v>
      </c>
      <c r="I591" s="10" t="s">
        <v>6</v>
      </c>
      <c r="J591" s="11" t="s">
        <v>7</v>
      </c>
      <c r="K591" s="12" t="s">
        <v>8</v>
      </c>
      <c r="L591" s="12" t="s">
        <v>9</v>
      </c>
      <c r="M591" s="13" t="s">
        <v>10</v>
      </c>
      <c r="N591" s="14" t="s">
        <v>7</v>
      </c>
      <c r="P591" s="7" t="s">
        <v>11</v>
      </c>
      <c r="Q591" s="7"/>
      <c r="R591" s="8"/>
      <c r="S591" s="13" t="s">
        <v>12</v>
      </c>
      <c r="T591" s="14" t="s">
        <v>7</v>
      </c>
      <c r="U591" s="13" t="s">
        <v>13</v>
      </c>
      <c r="V591" s="14" t="s">
        <v>7</v>
      </c>
      <c r="W591" s="15"/>
      <c r="X591" s="15"/>
      <c r="Y591" s="8" t="s">
        <v>14</v>
      </c>
    </row>
    <row r="592" spans="1:25" s="6" customFormat="1" ht="15" thickBot="1">
      <c r="A592" s="16"/>
      <c r="B592" s="16"/>
      <c r="C592" s="17"/>
      <c r="D592" s="17"/>
      <c r="E592" s="17"/>
      <c r="F592" s="17"/>
      <c r="G592" s="17"/>
      <c r="H592" s="17"/>
      <c r="I592" s="18" t="s">
        <v>15</v>
      </c>
      <c r="J592" s="18"/>
      <c r="K592" s="19" t="s">
        <v>16</v>
      </c>
      <c r="L592" s="19" t="s">
        <v>16</v>
      </c>
      <c r="M592" s="17"/>
      <c r="N592" s="17"/>
      <c r="P592" s="16"/>
      <c r="Q592" s="16"/>
      <c r="R592" s="20"/>
      <c r="S592" s="21"/>
      <c r="T592" s="22"/>
      <c r="U592" s="21"/>
      <c r="V592" s="22"/>
      <c r="W592" s="23"/>
      <c r="X592" s="23"/>
      <c r="Y592" s="20"/>
    </row>
    <row r="593" spans="1:51">
      <c r="A593" s="24"/>
      <c r="B593" s="24"/>
      <c r="C593" s="24"/>
      <c r="D593" s="24"/>
      <c r="E593" s="24"/>
      <c r="F593" s="24"/>
      <c r="G593" s="24"/>
      <c r="H593" s="24"/>
      <c r="I593" s="25"/>
      <c r="J593" s="26"/>
      <c r="K593" s="24"/>
      <c r="L593" s="24"/>
      <c r="M593" s="24"/>
      <c r="N593" s="24"/>
      <c r="P593" s="24"/>
      <c r="Q593" s="24"/>
      <c r="R593" s="24"/>
      <c r="S593" s="24"/>
      <c r="T593" s="24"/>
      <c r="U593" s="24"/>
      <c r="V593" s="26"/>
      <c r="W593" s="26"/>
      <c r="X593" s="24"/>
      <c r="Y593" s="24"/>
    </row>
    <row r="594" spans="1:51">
      <c r="A594" s="27" t="s">
        <v>333</v>
      </c>
      <c r="B594" s="28" t="s">
        <v>18</v>
      </c>
      <c r="C594" s="29" t="s">
        <v>19</v>
      </c>
      <c r="D594" s="30">
        <v>7.9037855588223585E-2</v>
      </c>
      <c r="E594" s="30">
        <v>0.85802275765654812</v>
      </c>
      <c r="F594" s="30">
        <v>3.5543282970105117E-2</v>
      </c>
      <c r="G594" s="107">
        <v>22.811477460227277</v>
      </c>
      <c r="H594" s="107">
        <v>39.66883626496417</v>
      </c>
      <c r="I594" s="33">
        <v>5.8690820086620956</v>
      </c>
      <c r="J594" s="34">
        <v>7.680227882660233E-2</v>
      </c>
      <c r="K594" s="35">
        <v>62.681854729628661</v>
      </c>
      <c r="L594" s="35">
        <v>8.2433616178347027</v>
      </c>
      <c r="M594" s="36">
        <v>11.432022309860548</v>
      </c>
      <c r="N594" s="37">
        <v>0.19941530463564544</v>
      </c>
      <c r="P594" s="27" t="s">
        <v>333</v>
      </c>
      <c r="Q594" s="28">
        <v>12</v>
      </c>
      <c r="R594" s="29">
        <v>4</v>
      </c>
      <c r="S594" s="38">
        <v>0.36056240338916629</v>
      </c>
      <c r="T594" s="39">
        <v>1.2816704757744825E-3</v>
      </c>
      <c r="U594" s="40">
        <v>1.2492868653204636E-3</v>
      </c>
      <c r="V594" s="41">
        <v>2.6064488940294193E-5</v>
      </c>
      <c r="W594" s="42"/>
      <c r="X594" s="43"/>
      <c r="Y594" s="44">
        <v>4.0724458925114976E-2</v>
      </c>
    </row>
    <row r="595" spans="1:51">
      <c r="A595" s="27" t="s">
        <v>334</v>
      </c>
      <c r="B595" s="28" t="s">
        <v>18</v>
      </c>
      <c r="C595" s="29" t="s">
        <v>19</v>
      </c>
      <c r="D595" s="30">
        <v>7.6064588004448958E-2</v>
      </c>
      <c r="E595" s="30">
        <v>0.81474713772110152</v>
      </c>
      <c r="F595" s="30">
        <v>3.4524048736591442E-2</v>
      </c>
      <c r="G595" s="107">
        <v>20.781317286929532</v>
      </c>
      <c r="H595" s="107">
        <v>36.699949272524954</v>
      </c>
      <c r="I595" s="33">
        <v>5.9601297704720784</v>
      </c>
      <c r="J595" s="34">
        <v>9.5174404324177453E-2</v>
      </c>
      <c r="K595" s="35">
        <v>61.755664671576135</v>
      </c>
      <c r="L595" s="35">
        <v>7.5097245932360996</v>
      </c>
      <c r="M595" s="36">
        <v>10.967778860045035</v>
      </c>
      <c r="N595" s="37">
        <v>0.2131076174293354</v>
      </c>
      <c r="P595" s="27" t="s">
        <v>334</v>
      </c>
      <c r="Q595" s="28">
        <v>12</v>
      </c>
      <c r="R595" s="29">
        <v>4</v>
      </c>
      <c r="S595" s="38">
        <v>0.34979615908382389</v>
      </c>
      <c r="T595" s="39">
        <v>1.3585190300127665E-3</v>
      </c>
      <c r="U595" s="40">
        <v>1.2803375435196478E-3</v>
      </c>
      <c r="V595" s="41">
        <v>3.157234590585332E-5</v>
      </c>
      <c r="W595" s="42"/>
      <c r="X595" s="43"/>
      <c r="Y595" s="44">
        <v>5.2666580115630468E-2</v>
      </c>
    </row>
    <row r="596" spans="1:51">
      <c r="A596" s="27" t="s">
        <v>335</v>
      </c>
      <c r="B596" s="28" t="s">
        <v>18</v>
      </c>
      <c r="C596" s="29" t="s">
        <v>19</v>
      </c>
      <c r="D596" s="30">
        <v>8.275634285049481E-2</v>
      </c>
      <c r="E596" s="30">
        <v>0.79901186049710116</v>
      </c>
      <c r="F596" s="30">
        <v>3.2782898696681467E-2</v>
      </c>
      <c r="G596" s="107">
        <v>19.706443887121317</v>
      </c>
      <c r="H596" s="107">
        <v>34.328316136813349</v>
      </c>
      <c r="I596" s="33">
        <v>5.8791856353494243</v>
      </c>
      <c r="J596" s="34">
        <v>8.172098310369022E-2</v>
      </c>
      <c r="K596" s="35">
        <v>58.131369529454822</v>
      </c>
      <c r="L596" s="35">
        <v>7.1212986290056239</v>
      </c>
      <c r="M596" s="36">
        <v>10.605313000222866</v>
      </c>
      <c r="N596" s="37">
        <v>0.18436685355064228</v>
      </c>
      <c r="P596" s="27" t="s">
        <v>335</v>
      </c>
      <c r="Q596" s="28">
        <v>12</v>
      </c>
      <c r="R596" s="29">
        <v>4</v>
      </c>
      <c r="S596" s="38">
        <v>0.33380356467676292</v>
      </c>
      <c r="T596" s="39">
        <v>1.2205108019178309E-3</v>
      </c>
      <c r="U596" s="40">
        <v>1.4017933626858351E-3</v>
      </c>
      <c r="V596" s="41">
        <v>2.5687879757211925E-5</v>
      </c>
      <c r="W596" s="42"/>
      <c r="X596" s="43"/>
      <c r="Y596" s="44">
        <v>4.4194490151268404E-2</v>
      </c>
    </row>
    <row r="597" spans="1:51">
      <c r="A597" s="45" t="s">
        <v>336</v>
      </c>
      <c r="B597" s="46" t="s">
        <v>18</v>
      </c>
      <c r="C597" s="29"/>
      <c r="D597" s="47">
        <v>5.3608020530292892E-2</v>
      </c>
      <c r="E597" s="47">
        <v>0.42521605286902431</v>
      </c>
      <c r="F597" s="47">
        <v>1.874089780457262E-2</v>
      </c>
      <c r="G597" s="108">
        <v>11.229488390071221</v>
      </c>
      <c r="H597" s="108">
        <v>19.058728330460301</v>
      </c>
      <c r="I597" s="50">
        <v>5.728287331107567</v>
      </c>
      <c r="J597" s="51">
        <v>0.12149750565756311</v>
      </c>
      <c r="K597" s="52">
        <v>54.33924758511376</v>
      </c>
      <c r="L597" s="52">
        <v>4.0579893934547124</v>
      </c>
      <c r="M597" s="53">
        <v>11.355827173387461</v>
      </c>
      <c r="N597" s="54">
        <v>0.27342367089478564</v>
      </c>
      <c r="P597" s="45" t="s">
        <v>336</v>
      </c>
      <c r="Q597" s="46">
        <v>12</v>
      </c>
      <c r="R597" s="29"/>
      <c r="S597" s="55">
        <v>0.32025747048246972</v>
      </c>
      <c r="T597" s="56">
        <v>1.883587140418529E-3</v>
      </c>
      <c r="U597" s="57">
        <v>1.5288647582363294E-3</v>
      </c>
      <c r="V597" s="58">
        <v>3.6483209271055417E-5</v>
      </c>
      <c r="W597" s="59"/>
      <c r="X597" s="60"/>
      <c r="Y597" s="61">
        <v>5.1096981354317832E-2</v>
      </c>
      <c r="AA597" s="119"/>
      <c r="AB597" s="120"/>
      <c r="AC597" s="110"/>
      <c r="AD597" s="111"/>
      <c r="AE597" s="112"/>
      <c r="AF597" s="111"/>
      <c r="AG597" s="113"/>
      <c r="AH597" s="113"/>
      <c r="AI597" s="114"/>
      <c r="AJ597" s="115"/>
      <c r="AK597" s="116"/>
      <c r="AL597" s="116"/>
      <c r="AM597" s="117"/>
      <c r="AN597" s="118"/>
      <c r="AP597" s="119"/>
      <c r="AQ597" s="120"/>
      <c r="AR597" s="110"/>
      <c r="AS597" s="121"/>
      <c r="AT597" s="122"/>
      <c r="AU597" s="123"/>
      <c r="AV597" s="124"/>
      <c r="AW597" s="125"/>
      <c r="AX597" s="126"/>
      <c r="AY597" s="127"/>
    </row>
    <row r="598" spans="1:51">
      <c r="A598" s="27" t="s">
        <v>337</v>
      </c>
      <c r="B598" s="28" t="s">
        <v>18</v>
      </c>
      <c r="C598" s="29" t="s">
        <v>19</v>
      </c>
      <c r="D598" s="30">
        <v>0.10437786192836399</v>
      </c>
      <c r="E598" s="30">
        <v>0.88327321224457345</v>
      </c>
      <c r="F598" s="30">
        <v>4.0975651158483145E-2</v>
      </c>
      <c r="G598" s="107">
        <v>24.134106118881284</v>
      </c>
      <c r="H598" s="107">
        <v>41.313433611405415</v>
      </c>
      <c r="I598" s="33">
        <v>5.7775680388932154</v>
      </c>
      <c r="J598" s="34">
        <v>8.5336905859015669E-2</v>
      </c>
      <c r="K598" s="35">
        <v>56.986213094283549</v>
      </c>
      <c r="L598" s="35">
        <v>8.7213186610997138</v>
      </c>
      <c r="M598" s="36">
        <v>11.74910037716103</v>
      </c>
      <c r="N598" s="37">
        <v>0.22710044279668734</v>
      </c>
      <c r="P598" s="27" t="s">
        <v>337</v>
      </c>
      <c r="Q598" s="28">
        <v>12</v>
      </c>
      <c r="R598" s="29">
        <v>4</v>
      </c>
      <c r="S598" s="38">
        <v>0.33299221253645933</v>
      </c>
      <c r="T598" s="39">
        <v>1.2801898326618736E-3</v>
      </c>
      <c r="U598" s="40">
        <v>1.4401616953262206E-3</v>
      </c>
      <c r="V598" s="41">
        <v>2.6777612716567351E-5</v>
      </c>
      <c r="W598" s="42"/>
      <c r="X598" s="43"/>
      <c r="Y598" s="44">
        <v>4.5488867895547208E-2</v>
      </c>
    </row>
    <row r="599" spans="1:51">
      <c r="A599" s="27" t="s">
        <v>338</v>
      </c>
      <c r="B599" s="28" t="s">
        <v>18</v>
      </c>
      <c r="C599" s="29" t="s">
        <v>19</v>
      </c>
      <c r="D599" s="30">
        <v>8.2302595053888372E-2</v>
      </c>
      <c r="E599" s="30">
        <v>0.77726963918992675</v>
      </c>
      <c r="F599" s="30">
        <v>3.2064163785266803E-2</v>
      </c>
      <c r="G599" s="107">
        <v>17.4462008191582</v>
      </c>
      <c r="H599" s="107">
        <v>30.235820688006608</v>
      </c>
      <c r="I599" s="33">
        <v>5.8492123058046177</v>
      </c>
      <c r="J599" s="34">
        <v>0.10072824397278772</v>
      </c>
      <c r="K599" s="35">
        <v>55.151619932863994</v>
      </c>
      <c r="L599" s="35">
        <v>6.3045167705788838</v>
      </c>
      <c r="M599" s="36">
        <v>9.6515623073306944</v>
      </c>
      <c r="N599" s="37">
        <v>0.17043070237583877</v>
      </c>
      <c r="P599" s="27" t="s">
        <v>338</v>
      </c>
      <c r="Q599" s="28">
        <v>12</v>
      </c>
      <c r="R599" s="29">
        <v>4</v>
      </c>
      <c r="S599" s="38">
        <v>0.31831437473212337</v>
      </c>
      <c r="T599" s="39">
        <v>1.2367120927239776E-3</v>
      </c>
      <c r="U599" s="40">
        <v>1.5016506662379296E-3</v>
      </c>
      <c r="V599" s="41">
        <v>3.0544209328489314E-5</v>
      </c>
      <c r="W599" s="42"/>
      <c r="X599" s="43"/>
      <c r="Y599" s="44">
        <v>4.9042864753516449E-2</v>
      </c>
    </row>
    <row r="600" spans="1:51">
      <c r="A600" s="27" t="s">
        <v>339</v>
      </c>
      <c r="B600" s="28" t="s">
        <v>18</v>
      </c>
      <c r="C600" s="29" t="s">
        <v>19</v>
      </c>
      <c r="D600" s="30">
        <v>0.10999706595381691</v>
      </c>
      <c r="E600" s="30">
        <v>0.53394903086821832</v>
      </c>
      <c r="F600" s="30">
        <v>3.2164325279442754E-2</v>
      </c>
      <c r="G600" s="107">
        <v>18.077346126707852</v>
      </c>
      <c r="H600" s="107">
        <v>31.330872871159453</v>
      </c>
      <c r="I600" s="33">
        <v>5.8494399241448995</v>
      </c>
      <c r="J600" s="34">
        <v>0.12364505398002419</v>
      </c>
      <c r="K600" s="35">
        <v>48.811757637993679</v>
      </c>
      <c r="L600" s="35">
        <v>6.5325931418968972</v>
      </c>
      <c r="M600" s="36">
        <v>14.558054018460913</v>
      </c>
      <c r="N600" s="37">
        <v>0.30452895984375894</v>
      </c>
      <c r="P600" s="27" t="s">
        <v>339</v>
      </c>
      <c r="Q600" s="28">
        <v>12</v>
      </c>
      <c r="R600" s="29">
        <v>4</v>
      </c>
      <c r="S600" s="38">
        <v>0.2817032301666979</v>
      </c>
      <c r="T600" s="39">
        <v>1.0732298249929036E-3</v>
      </c>
      <c r="U600" s="40">
        <v>1.714108286186399E-3</v>
      </c>
      <c r="V600" s="41">
        <v>3.3557494708139495E-5</v>
      </c>
      <c r="W600" s="42"/>
      <c r="X600" s="43"/>
      <c r="Y600" s="44">
        <v>5.037251235509952E-2</v>
      </c>
    </row>
    <row r="601" spans="1:51">
      <c r="A601" s="27" t="s">
        <v>340</v>
      </c>
      <c r="B601" s="28" t="s">
        <v>18</v>
      </c>
      <c r="C601" s="29" t="s">
        <v>19</v>
      </c>
      <c r="D601" s="30">
        <v>6.0762394767587498E-2</v>
      </c>
      <c r="E601" s="30">
        <v>0.45802854622733402</v>
      </c>
      <c r="F601" s="30">
        <v>2.7758247191305468E-2</v>
      </c>
      <c r="G601" s="107">
        <v>15.147735521039113</v>
      </c>
      <c r="H601" s="107">
        <v>26.54314826564098</v>
      </c>
      <c r="I601" s="33">
        <v>5.9138939523815255</v>
      </c>
      <c r="J601" s="34">
        <v>0.10972265841350869</v>
      </c>
      <c r="K601" s="35">
        <v>59.384104445424711</v>
      </c>
      <c r="L601" s="35">
        <v>5.4739225816897656</v>
      </c>
      <c r="M601" s="36">
        <v>14.220786734139383</v>
      </c>
      <c r="N601" s="37">
        <v>0.27184714129839155</v>
      </c>
      <c r="P601" s="27" t="s">
        <v>340</v>
      </c>
      <c r="Q601" s="28">
        <v>12</v>
      </c>
      <c r="R601" s="29">
        <v>4</v>
      </c>
      <c r="S601" s="38">
        <v>0.33899405791658405</v>
      </c>
      <c r="T601" s="39">
        <v>1.5394290930384493E-3</v>
      </c>
      <c r="U601" s="40">
        <v>1.3598132039197963E-3</v>
      </c>
      <c r="V601" s="41">
        <v>3.5213433825412039E-5</v>
      </c>
      <c r="W601" s="42"/>
      <c r="X601" s="43"/>
      <c r="Y601" s="44">
        <v>5.8797365979875109E-2</v>
      </c>
    </row>
    <row r="602" spans="1:51">
      <c r="A602" s="27" t="s">
        <v>341</v>
      </c>
      <c r="B602" s="28" t="s">
        <v>18</v>
      </c>
      <c r="C602" s="29" t="s">
        <v>19</v>
      </c>
      <c r="D602" s="30">
        <v>4.5958093923295522E-2</v>
      </c>
      <c r="E602" s="30">
        <v>0.3105228556069316</v>
      </c>
      <c r="F602" s="30">
        <v>2.5920215069558526E-2</v>
      </c>
      <c r="G602" s="107">
        <v>15.191122572489249</v>
      </c>
      <c r="H602" s="107">
        <v>26.510800612848548</v>
      </c>
      <c r="I602" s="33">
        <v>5.8898555285700729</v>
      </c>
      <c r="J602" s="34">
        <v>8.2895817947086448E-2</v>
      </c>
      <c r="K602" s="35">
        <v>65.873340406527973</v>
      </c>
      <c r="L602" s="35">
        <v>5.4896013186439436</v>
      </c>
      <c r="M602" s="36">
        <v>21.036077017271136</v>
      </c>
      <c r="N602" s="37">
        <v>0.64313623330517444</v>
      </c>
      <c r="P602" s="27" t="s">
        <v>341</v>
      </c>
      <c r="Q602" s="28">
        <v>12</v>
      </c>
      <c r="R602" s="29">
        <v>4</v>
      </c>
      <c r="S602" s="38">
        <v>0.37758759246069268</v>
      </c>
      <c r="T602" s="39">
        <v>1.4451005997109564E-3</v>
      </c>
      <c r="U602" s="40">
        <v>1.1423254572381488E-3</v>
      </c>
      <c r="V602" s="41">
        <v>2.9493341574810636E-5</v>
      </c>
      <c r="W602" s="42"/>
      <c r="X602" s="43"/>
      <c r="Y602" s="44">
        <v>4.2511917892807949E-2</v>
      </c>
    </row>
    <row r="603" spans="1:51">
      <c r="A603" s="27" t="s">
        <v>342</v>
      </c>
      <c r="B603" s="28" t="s">
        <v>18</v>
      </c>
      <c r="C603" s="29" t="s">
        <v>19</v>
      </c>
      <c r="D603" s="30">
        <v>6.3504664345136574E-2</v>
      </c>
      <c r="E603" s="30">
        <v>0.2231219109542073</v>
      </c>
      <c r="F603" s="30">
        <v>2.8317399905751148E-2</v>
      </c>
      <c r="G603" s="107">
        <v>15.943279330121239</v>
      </c>
      <c r="H603" s="107">
        <v>27.795393792892117</v>
      </c>
      <c r="I603" s="33">
        <v>5.8839306615835039</v>
      </c>
      <c r="J603" s="34">
        <v>0.10554933562060594</v>
      </c>
      <c r="K603" s="35">
        <v>59.431160727284187</v>
      </c>
      <c r="L603" s="35">
        <v>5.7614074810141371</v>
      </c>
      <c r="M603" s="36">
        <v>30.725848853809573</v>
      </c>
      <c r="N603" s="37">
        <v>1.4872448058026309</v>
      </c>
      <c r="P603" s="27" t="s">
        <v>342</v>
      </c>
      <c r="Q603" s="28">
        <v>12</v>
      </c>
      <c r="R603" s="29">
        <v>4</v>
      </c>
      <c r="S603" s="38">
        <v>0.3409937165392804</v>
      </c>
      <c r="T603" s="39">
        <v>1.4178300712615161E-3</v>
      </c>
      <c r="U603" s="40">
        <v>1.3582332131455528E-3</v>
      </c>
      <c r="V603" s="41">
        <v>3.4205407318858271E-5</v>
      </c>
      <c r="W603" s="42"/>
      <c r="X603" s="43"/>
      <c r="Y603" s="44">
        <v>5.8987083081514659E-2</v>
      </c>
    </row>
    <row r="604" spans="1:51">
      <c r="A604" s="27" t="s">
        <v>343</v>
      </c>
      <c r="B604" s="28" t="s">
        <v>18</v>
      </c>
      <c r="C604" s="29" t="s">
        <v>19</v>
      </c>
      <c r="D604" s="30">
        <v>6.6919624049734797E-2</v>
      </c>
      <c r="E604" s="30">
        <v>0.61969535022910027</v>
      </c>
      <c r="F604" s="30">
        <v>3.9659217540230163E-2</v>
      </c>
      <c r="G604" s="107">
        <v>22.469039198590558</v>
      </c>
      <c r="H604" s="107">
        <v>38.76599117000039</v>
      </c>
      <c r="I604" s="33">
        <v>5.822989331658464</v>
      </c>
      <c r="J604" s="34">
        <v>7.1119579069636396E-2</v>
      </c>
      <c r="K604" s="35">
        <v>65.968005390979584</v>
      </c>
      <c r="L604" s="35">
        <v>8.1196150333630968</v>
      </c>
      <c r="M604" s="36">
        <v>15.591026867995753</v>
      </c>
      <c r="N604" s="37">
        <v>0.32208092240558889</v>
      </c>
      <c r="P604" s="27" t="s">
        <v>343</v>
      </c>
      <c r="Q604" s="28">
        <v>12</v>
      </c>
      <c r="R604" s="29">
        <v>4</v>
      </c>
      <c r="S604" s="38">
        <v>0.38248093548534351</v>
      </c>
      <c r="T604" s="39">
        <v>1.7336343386913549E-3</v>
      </c>
      <c r="U604" s="40">
        <v>1.1391444103437949E-3</v>
      </c>
      <c r="V604" s="41">
        <v>2.4056707176033076E-5</v>
      </c>
      <c r="W604" s="42"/>
      <c r="X604" s="43"/>
      <c r="Y604" s="44">
        <v>9.6183151550051083E-2</v>
      </c>
    </row>
    <row r="605" spans="1:51">
      <c r="A605" s="45" t="s">
        <v>344</v>
      </c>
      <c r="B605" s="46" t="s">
        <v>18</v>
      </c>
      <c r="C605" s="29"/>
      <c r="D605" s="47">
        <v>0.11377711958781321</v>
      </c>
      <c r="E605" s="47">
        <v>1.1666683963103277</v>
      </c>
      <c r="F605" s="47">
        <v>3.2185591825621335E-2</v>
      </c>
      <c r="G605" s="108">
        <v>20.375272069879184</v>
      </c>
      <c r="H605" s="108">
        <v>36.17097724188239</v>
      </c>
      <c r="I605" s="50">
        <v>5.9912364302878931</v>
      </c>
      <c r="J605" s="51">
        <v>0.1015051034396746</v>
      </c>
      <c r="K605" s="52">
        <v>51.556603672996744</v>
      </c>
      <c r="L605" s="52">
        <v>7.3629924246085237</v>
      </c>
      <c r="M605" s="53">
        <v>7.5097320007608843</v>
      </c>
      <c r="N605" s="54">
        <v>0.14121114479169669</v>
      </c>
      <c r="P605" s="45" t="s">
        <v>344</v>
      </c>
      <c r="Q605" s="46">
        <v>12</v>
      </c>
      <c r="R605" s="29"/>
      <c r="S605" s="55">
        <v>0.2904931915535553</v>
      </c>
      <c r="T605" s="56">
        <v>1.1837253685743187E-3</v>
      </c>
      <c r="U605" s="57">
        <v>1.6221367980501459E-3</v>
      </c>
      <c r="V605" s="58">
        <v>2.7824824340945931E-5</v>
      </c>
      <c r="W605" s="59"/>
      <c r="X605" s="60"/>
      <c r="Y605" s="61">
        <v>6.1374955823272952E-2</v>
      </c>
      <c r="AA605" s="119"/>
      <c r="AB605" s="120"/>
      <c r="AC605" s="110"/>
      <c r="AD605" s="111"/>
      <c r="AE605" s="112"/>
      <c r="AF605" s="111"/>
      <c r="AG605" s="113"/>
      <c r="AH605" s="113"/>
      <c r="AI605" s="114"/>
      <c r="AJ605" s="115"/>
      <c r="AK605" s="116"/>
      <c r="AL605" s="116"/>
      <c r="AM605" s="117"/>
      <c r="AN605" s="118"/>
      <c r="AP605" s="119"/>
      <c r="AQ605" s="120"/>
      <c r="AR605" s="110"/>
      <c r="AS605" s="121"/>
      <c r="AT605" s="122"/>
      <c r="AU605" s="123"/>
      <c r="AV605" s="124"/>
      <c r="AW605" s="125"/>
      <c r="AX605" s="126"/>
      <c r="AY605" s="127"/>
    </row>
    <row r="606" spans="1:51">
      <c r="A606" s="27" t="s">
        <v>345</v>
      </c>
      <c r="B606" s="28" t="s">
        <v>18</v>
      </c>
      <c r="C606" s="29" t="s">
        <v>19</v>
      </c>
      <c r="D606" s="30">
        <v>5.130254146700635E-2</v>
      </c>
      <c r="E606" s="30">
        <v>0.28615399254562945</v>
      </c>
      <c r="F606" s="30">
        <v>2.5093340829221208E-2</v>
      </c>
      <c r="G606" s="107">
        <v>15.49164877011477</v>
      </c>
      <c r="H606" s="107">
        <v>27.156850101668287</v>
      </c>
      <c r="I606" s="33">
        <v>5.9163012645015813</v>
      </c>
      <c r="J606" s="34">
        <v>9.6626288588489567E-2</v>
      </c>
      <c r="K606" s="35">
        <v>63.917932409119587</v>
      </c>
      <c r="L606" s="35">
        <v>5.5982021809501834</v>
      </c>
      <c r="M606" s="36">
        <v>23.279105463073829</v>
      </c>
      <c r="N606" s="37">
        <v>0.84737147288555481</v>
      </c>
      <c r="P606" s="27" t="s">
        <v>345</v>
      </c>
      <c r="Q606" s="28">
        <v>12</v>
      </c>
      <c r="R606" s="29">
        <v>4</v>
      </c>
      <c r="S606" s="38">
        <v>0.36473477276398886</v>
      </c>
      <c r="T606" s="39">
        <v>1.3762039668482489E-3</v>
      </c>
      <c r="U606" s="40">
        <v>1.2078650298527941E-3</v>
      </c>
      <c r="V606" s="41">
        <v>3.3738642454782673E-5</v>
      </c>
      <c r="W606" s="42"/>
      <c r="X606" s="43"/>
      <c r="Y606" s="44">
        <v>3.1896958212360473E-2</v>
      </c>
    </row>
    <row r="607" spans="1:51">
      <c r="A607" s="27" t="s">
        <v>346</v>
      </c>
      <c r="B607" s="28" t="s">
        <v>18</v>
      </c>
      <c r="C607" s="29" t="s">
        <v>19</v>
      </c>
      <c r="D607" s="30">
        <v>6.5291455479477983E-2</v>
      </c>
      <c r="E607" s="30">
        <v>0.37780621768407147</v>
      </c>
      <c r="F607" s="30">
        <v>2.5023705663615572E-2</v>
      </c>
      <c r="G607" s="107">
        <v>15.193777832925422</v>
      </c>
      <c r="H607" s="107">
        <v>26.246635203110738</v>
      </c>
      <c r="I607" s="33">
        <v>5.830242329528879</v>
      </c>
      <c r="J607" s="34">
        <v>0.1058330423166543</v>
      </c>
      <c r="K607" s="35">
        <v>57.365783779336013</v>
      </c>
      <c r="L607" s="35">
        <v>5.4905608475478944</v>
      </c>
      <c r="M607" s="36">
        <v>17.292792342610991</v>
      </c>
      <c r="N607" s="37">
        <v>0.423269029605569</v>
      </c>
      <c r="P607" s="27" t="s">
        <v>346</v>
      </c>
      <c r="Q607" s="28">
        <v>12</v>
      </c>
      <c r="R607" s="29">
        <v>4</v>
      </c>
      <c r="S607" s="38">
        <v>0.33217666177435895</v>
      </c>
      <c r="T607" s="39">
        <v>1.3599970641457223E-3</v>
      </c>
      <c r="U607" s="40">
        <v>1.4274460217894532E-3</v>
      </c>
      <c r="V607" s="41">
        <v>3.3447245900936149E-5</v>
      </c>
      <c r="W607" s="42"/>
      <c r="X607" s="43"/>
      <c r="Y607" s="44">
        <v>6.0076970651527423E-2</v>
      </c>
    </row>
    <row r="608" spans="1:51">
      <c r="A608" s="27" t="s">
        <v>347</v>
      </c>
      <c r="B608" s="28" t="s">
        <v>18</v>
      </c>
      <c r="C608" s="29" t="s">
        <v>19</v>
      </c>
      <c r="D608" s="30">
        <v>7.2958956966019381E-2</v>
      </c>
      <c r="E608" s="30">
        <v>1.0191034746461749</v>
      </c>
      <c r="F608" s="30">
        <v>3.826307880309629E-2</v>
      </c>
      <c r="G608" s="107">
        <v>22.727169482149183</v>
      </c>
      <c r="H608" s="107">
        <v>39.921537442470608</v>
      </c>
      <c r="I608" s="33">
        <v>5.9282841651561275</v>
      </c>
      <c r="J608" s="34">
        <v>8.1665167892517071E-2</v>
      </c>
      <c r="K608" s="35">
        <v>64.677800620294235</v>
      </c>
      <c r="L608" s="35">
        <v>8.2128953250758094</v>
      </c>
      <c r="M608" s="36">
        <v>9.5894902926487919</v>
      </c>
      <c r="N608" s="37">
        <v>0.17605578504466668</v>
      </c>
      <c r="P608" s="27" t="s">
        <v>347</v>
      </c>
      <c r="Q608" s="28">
        <v>12</v>
      </c>
      <c r="R608" s="29">
        <v>4</v>
      </c>
      <c r="S608" s="38">
        <v>0.36832473116183317</v>
      </c>
      <c r="T608" s="39">
        <v>1.5714223299696053E-3</v>
      </c>
      <c r="U608" s="40">
        <v>1.1823992526418055E-3</v>
      </c>
      <c r="V608" s="41">
        <v>2.7723946745052206E-5</v>
      </c>
      <c r="W608" s="42"/>
      <c r="X608" s="43"/>
      <c r="Y608" s="44">
        <v>6.607366815250558E-2</v>
      </c>
    </row>
    <row r="609" spans="1:25" ht="15" thickBot="1">
      <c r="A609" s="62"/>
      <c r="B609" s="62"/>
      <c r="C609" s="62"/>
      <c r="D609" s="62"/>
      <c r="E609" s="62"/>
      <c r="F609" s="62"/>
      <c r="G609" s="62"/>
      <c r="H609" s="62"/>
      <c r="I609" s="63"/>
      <c r="J609" s="64"/>
      <c r="K609" s="62"/>
      <c r="L609" s="62"/>
      <c r="M609" s="62"/>
      <c r="N609" s="62"/>
      <c r="P609" s="62"/>
      <c r="Q609" s="62"/>
      <c r="R609" s="62"/>
      <c r="S609" s="62"/>
      <c r="T609" s="62"/>
      <c r="U609" s="62"/>
      <c r="V609" s="64"/>
      <c r="W609" s="64"/>
      <c r="X609" s="62"/>
      <c r="Y609" s="62"/>
    </row>
    <row r="610" spans="1:25">
      <c r="A610" s="24"/>
      <c r="B610" s="24"/>
      <c r="C610" s="24"/>
      <c r="D610" s="24"/>
      <c r="E610" s="24"/>
      <c r="F610" s="24"/>
      <c r="G610" s="24"/>
      <c r="H610" s="24"/>
      <c r="I610" s="25"/>
      <c r="J610" s="26"/>
      <c r="K610" s="24"/>
      <c r="L610" s="24"/>
      <c r="M610" s="24"/>
      <c r="N610" s="24"/>
      <c r="P610" s="24"/>
      <c r="Q610" s="24"/>
      <c r="R610" s="24"/>
      <c r="S610" s="24"/>
      <c r="T610" s="24"/>
      <c r="U610" s="25"/>
      <c r="V610" s="24"/>
      <c r="W610" s="24"/>
      <c r="X610" s="24"/>
      <c r="Y610" s="24"/>
    </row>
    <row r="611" spans="1:25">
      <c r="A611" s="24"/>
      <c r="B611" s="24"/>
      <c r="C611" s="65" t="s">
        <v>39</v>
      </c>
      <c r="D611" s="66">
        <v>1.1286191804956009</v>
      </c>
      <c r="E611" s="66">
        <v>9.55259043525027</v>
      </c>
      <c r="F611" s="66">
        <v>0.46901606525954309</v>
      </c>
      <c r="G611" s="109">
        <v>276.72542486640543</v>
      </c>
      <c r="H611" s="109">
        <v>481.7472910058483</v>
      </c>
      <c r="I611" s="69"/>
      <c r="J611" s="70"/>
      <c r="K611" s="71">
        <f>AVERAGE(K606:K608,K598:K604,K594:K596)</f>
        <v>60.010508259597472</v>
      </c>
      <c r="L611" s="24"/>
      <c r="M611" s="24"/>
      <c r="N611" s="24"/>
      <c r="P611" s="24"/>
      <c r="Q611" s="24"/>
      <c r="R611" s="72"/>
      <c r="S611" s="72"/>
      <c r="T611" s="72"/>
      <c r="U611" s="24"/>
      <c r="V611" s="24"/>
      <c r="W611" s="24"/>
      <c r="X611" s="24"/>
      <c r="Y611" s="24"/>
    </row>
    <row r="612" spans="1:25">
      <c r="A612" s="73"/>
      <c r="B612" s="73"/>
      <c r="C612" s="73"/>
      <c r="D612" s="73"/>
      <c r="E612" s="73"/>
      <c r="F612" s="73"/>
      <c r="G612" s="73"/>
      <c r="H612" s="73"/>
      <c r="I612" s="73"/>
      <c r="J612" s="73"/>
      <c r="K612" s="73"/>
      <c r="L612" s="73"/>
      <c r="M612" s="73"/>
      <c r="N612" s="73"/>
      <c r="P612" s="73"/>
      <c r="Q612" s="73"/>
      <c r="R612" s="73"/>
      <c r="S612" s="73"/>
      <c r="T612" s="73"/>
      <c r="U612" s="73"/>
      <c r="V612" s="73"/>
      <c r="W612" s="73"/>
      <c r="X612" s="73"/>
      <c r="Y612" s="73"/>
    </row>
    <row r="613" spans="1:25">
      <c r="A613" s="73"/>
      <c r="B613" s="73"/>
      <c r="C613" s="73"/>
      <c r="D613" s="73"/>
      <c r="E613" s="73"/>
      <c r="F613" s="73"/>
      <c r="G613" s="73"/>
      <c r="H613" s="73"/>
      <c r="I613" s="73"/>
      <c r="J613" s="73"/>
      <c r="K613" s="73"/>
      <c r="L613" s="73"/>
      <c r="M613" s="73"/>
      <c r="N613" s="73"/>
      <c r="P613" s="73"/>
      <c r="Q613" s="73"/>
      <c r="R613" s="73"/>
      <c r="S613" s="73"/>
      <c r="T613" s="73"/>
      <c r="U613" s="73"/>
      <c r="V613" s="73"/>
      <c r="W613" s="73"/>
      <c r="X613" s="73"/>
      <c r="Y613" s="73"/>
    </row>
    <row r="614" spans="1:25" ht="15" thickBot="1">
      <c r="A614" s="24"/>
      <c r="B614" s="24"/>
      <c r="C614" s="24"/>
      <c r="D614" s="73"/>
      <c r="E614" s="73"/>
      <c r="F614" s="24"/>
      <c r="G614" s="24"/>
      <c r="H614" s="24"/>
      <c r="I614" s="24"/>
      <c r="J614" s="24"/>
      <c r="K614" s="24"/>
      <c r="L614" s="24"/>
      <c r="M614" s="24"/>
      <c r="N614" s="24"/>
      <c r="P614" s="24"/>
      <c r="Q614" s="24"/>
      <c r="R614" s="24"/>
      <c r="S614" s="24"/>
      <c r="T614" s="24"/>
      <c r="U614" s="24"/>
      <c r="V614" s="73"/>
      <c r="W614" s="73"/>
      <c r="X614" s="73"/>
      <c r="Y614" s="73"/>
    </row>
    <row r="615" spans="1:25" s="6" customFormat="1">
      <c r="A615" s="7" t="s">
        <v>40</v>
      </c>
      <c r="B615" s="7"/>
      <c r="C615" s="7"/>
      <c r="D615" s="74"/>
      <c r="E615" s="7" t="s">
        <v>41</v>
      </c>
      <c r="F615" s="7"/>
      <c r="G615" s="13" t="s">
        <v>42</v>
      </c>
      <c r="H615" s="14" t="s">
        <v>7</v>
      </c>
      <c r="I615" s="10" t="s">
        <v>6</v>
      </c>
      <c r="J615" s="11" t="s">
        <v>7</v>
      </c>
      <c r="K615" s="75" t="s">
        <v>43</v>
      </c>
      <c r="L615" s="12" t="s">
        <v>9</v>
      </c>
      <c r="M615" s="13" t="s">
        <v>10</v>
      </c>
      <c r="N615" s="14" t="s">
        <v>7</v>
      </c>
      <c r="P615" s="7" t="s">
        <v>41</v>
      </c>
      <c r="Q615" s="7"/>
      <c r="R615" s="76"/>
      <c r="S615" s="13" t="s">
        <v>44</v>
      </c>
      <c r="T615" s="14" t="s">
        <v>7</v>
      </c>
      <c r="U615" s="13" t="s">
        <v>42</v>
      </c>
      <c r="V615" s="14" t="s">
        <v>7</v>
      </c>
      <c r="W615" s="10" t="s">
        <v>6</v>
      </c>
      <c r="X615" s="11" t="s">
        <v>7</v>
      </c>
      <c r="Y615" s="75" t="s">
        <v>43</v>
      </c>
    </row>
    <row r="616" spans="1:25" s="6" customFormat="1" ht="15" thickBot="1">
      <c r="A616" s="16"/>
      <c r="B616" s="16"/>
      <c r="C616" s="16"/>
      <c r="D616" s="74"/>
      <c r="E616" s="16"/>
      <c r="F616" s="16"/>
      <c r="G616" s="21"/>
      <c r="H616" s="22"/>
      <c r="I616" s="18" t="s">
        <v>15</v>
      </c>
      <c r="J616" s="18"/>
      <c r="K616" s="77"/>
      <c r="L616" s="19" t="s">
        <v>45</v>
      </c>
      <c r="M616" s="17"/>
      <c r="N616" s="17"/>
      <c r="P616" s="16"/>
      <c r="Q616" s="16"/>
      <c r="R616" s="19"/>
      <c r="S616" s="21"/>
      <c r="T616" s="22"/>
      <c r="U616" s="21"/>
      <c r="V616" s="22"/>
      <c r="W616" s="18" t="s">
        <v>15</v>
      </c>
      <c r="X616" s="18"/>
      <c r="Y616" s="77"/>
    </row>
    <row r="617" spans="1:25" s="6" customFormat="1">
      <c r="A617" s="24"/>
      <c r="B617" s="24"/>
      <c r="C617" s="24"/>
      <c r="D617" s="73"/>
      <c r="E617" s="24"/>
      <c r="F617" s="24"/>
      <c r="G617" s="24"/>
      <c r="H617" s="24"/>
      <c r="I617" s="25"/>
      <c r="J617" s="26"/>
      <c r="K617" s="26"/>
      <c r="L617" s="24"/>
      <c r="M617" s="24"/>
      <c r="N617" s="24"/>
      <c r="P617" s="73"/>
      <c r="Q617" s="73"/>
      <c r="R617" s="73"/>
      <c r="S617" s="24"/>
      <c r="T617" s="24"/>
      <c r="U617" s="24"/>
      <c r="V617" s="24"/>
      <c r="W617" s="73"/>
      <c r="X617" s="73"/>
      <c r="Y617" s="73"/>
    </row>
    <row r="618" spans="1:25" s="6" customFormat="1">
      <c r="A618" s="78" t="s">
        <v>348</v>
      </c>
      <c r="B618" s="78"/>
      <c r="C618" s="78"/>
      <c r="D618" s="73"/>
      <c r="E618" s="79" t="s">
        <v>47</v>
      </c>
      <c r="F618" s="79"/>
      <c r="G618" s="80">
        <v>1.7399513421397392</v>
      </c>
      <c r="H618" s="81">
        <v>8.2524895136551497E-3</v>
      </c>
      <c r="I618" s="82">
        <v>5.8723353634301629</v>
      </c>
      <c r="J618" s="83">
        <v>4.7650653589405914E-2</v>
      </c>
      <c r="K618" s="84">
        <v>1.2320621198814479</v>
      </c>
      <c r="L618" s="85">
        <v>88.579018181936746</v>
      </c>
      <c r="M618" s="86">
        <v>11.642975565851701</v>
      </c>
      <c r="N618" s="87">
        <v>1.4991876506998683</v>
      </c>
      <c r="P618" s="79" t="s">
        <v>48</v>
      </c>
      <c r="Q618" s="79"/>
      <c r="R618" s="70"/>
      <c r="S618" s="82">
        <v>294.12723644247927</v>
      </c>
      <c r="T618" s="83">
        <v>11.476163833103334</v>
      </c>
      <c r="U618" s="80">
        <v>1.7567193285496632</v>
      </c>
      <c r="V618" s="81">
        <v>4.3947580498186652E-2</v>
      </c>
      <c r="W618" s="82">
        <v>5.9288357551374604</v>
      </c>
      <c r="X618" s="83">
        <v>0.15314751256593681</v>
      </c>
      <c r="Y618" s="84">
        <v>1.2871542917799681</v>
      </c>
    </row>
    <row r="619" spans="1:25" s="6" customFormat="1">
      <c r="A619" s="78" t="s">
        <v>209</v>
      </c>
      <c r="B619" s="78"/>
      <c r="C619" s="78"/>
      <c r="D619" s="73"/>
      <c r="E619" s="79"/>
      <c r="F619" s="79"/>
      <c r="G619" s="88"/>
      <c r="H619" s="89">
        <v>4.742942698332293E-3</v>
      </c>
      <c r="I619" s="88"/>
      <c r="J619" s="89">
        <v>8.1144298886860738E-3</v>
      </c>
      <c r="K619" s="90">
        <v>0.25341975832369734</v>
      </c>
      <c r="L619" s="91">
        <v>13</v>
      </c>
      <c r="M619" s="92"/>
      <c r="N619" s="92"/>
      <c r="P619" s="79"/>
      <c r="Q619" s="79"/>
      <c r="R619" s="70"/>
      <c r="S619" s="88"/>
      <c r="T619" s="89">
        <v>3.9017684903681675E-2</v>
      </c>
      <c r="U619" s="88"/>
      <c r="V619" s="89">
        <v>2.5016848043944225E-2</v>
      </c>
      <c r="W619" s="88"/>
      <c r="X619" s="89">
        <v>2.5830958874721952E-2</v>
      </c>
      <c r="Y619" s="90">
        <v>0.22433618964099142</v>
      </c>
    </row>
    <row r="620" spans="1:25" s="6" customFormat="1">
      <c r="A620" s="78" t="s">
        <v>50</v>
      </c>
      <c r="B620" s="78"/>
      <c r="C620" s="78"/>
      <c r="D620" s="73"/>
      <c r="E620" s="93" t="s">
        <v>51</v>
      </c>
      <c r="F620" s="88"/>
      <c r="G620" s="88"/>
      <c r="H620" s="88"/>
      <c r="I620" s="88"/>
      <c r="J620" s="83">
        <v>0.13144833355892119</v>
      </c>
      <c r="K620" s="84">
        <v>1.816496580927726</v>
      </c>
      <c r="L620" s="78" t="s">
        <v>52</v>
      </c>
      <c r="M620" s="78"/>
      <c r="N620" s="78"/>
      <c r="P620" s="93" t="s">
        <v>51</v>
      </c>
      <c r="Q620" s="88"/>
      <c r="R620" s="88"/>
      <c r="S620" s="88"/>
      <c r="T620" s="88"/>
      <c r="U620" s="88"/>
      <c r="V620" s="88"/>
      <c r="W620" s="88"/>
      <c r="X620" s="83">
        <v>0.19685543155519145</v>
      </c>
      <c r="Y620" s="69"/>
    </row>
    <row r="621" spans="1:25" s="6" customFormat="1">
      <c r="A621" s="78" t="s">
        <v>53</v>
      </c>
      <c r="B621" s="78"/>
      <c r="C621" s="78"/>
      <c r="D621" s="73"/>
      <c r="E621" s="93" t="s">
        <v>54</v>
      </c>
      <c r="F621" s="88"/>
      <c r="G621" s="88"/>
      <c r="H621" s="88"/>
      <c r="I621" s="88"/>
      <c r="J621" s="83">
        <v>2.7807518170614373E-2</v>
      </c>
      <c r="K621" s="94">
        <v>1.1099829367523844</v>
      </c>
      <c r="L621" s="78" t="s">
        <v>55</v>
      </c>
      <c r="M621" s="78"/>
      <c r="N621" s="78"/>
      <c r="P621" s="93" t="s">
        <v>54</v>
      </c>
      <c r="Q621" s="88"/>
      <c r="R621" s="88"/>
      <c r="S621" s="88"/>
      <c r="T621" s="88"/>
      <c r="U621" s="88"/>
      <c r="V621" s="88"/>
      <c r="W621" s="88"/>
      <c r="X621" s="83">
        <v>0.14808082066306241</v>
      </c>
      <c r="Y621" s="69"/>
    </row>
    <row r="622" spans="1:25" s="6" customFormat="1">
      <c r="A622" s="78" t="s">
        <v>210</v>
      </c>
      <c r="B622" s="78"/>
      <c r="C622" s="78"/>
      <c r="D622" s="73"/>
      <c r="E622" s="95"/>
      <c r="F622" s="95"/>
      <c r="G622" s="95"/>
      <c r="H622" s="95"/>
      <c r="I622" s="69"/>
      <c r="J622" s="70"/>
      <c r="K622" s="70"/>
      <c r="L622" s="72"/>
      <c r="M622" s="72"/>
      <c r="N622" s="72"/>
      <c r="P622" s="96"/>
      <c r="Q622" s="96"/>
      <c r="R622" s="96"/>
      <c r="S622" s="96"/>
      <c r="T622" s="96"/>
      <c r="U622" s="96"/>
      <c r="V622" s="96"/>
      <c r="W622" s="96"/>
      <c r="X622" s="96"/>
      <c r="Y622" s="96"/>
    </row>
    <row r="623" spans="1:25" s="6" customFormat="1">
      <c r="A623" s="78" t="s">
        <v>57</v>
      </c>
      <c r="B623" s="78"/>
      <c r="C623" s="78"/>
      <c r="D623" s="73"/>
      <c r="E623" s="79" t="s">
        <v>58</v>
      </c>
      <c r="F623" s="79"/>
      <c r="G623" s="80">
        <v>1.7408855411042232</v>
      </c>
      <c r="H623" s="81">
        <v>7.2773567885330188E-3</v>
      </c>
      <c r="I623" s="82">
        <v>5.8754832295734714</v>
      </c>
      <c r="J623" s="83">
        <v>4.5828402834995174E-2</v>
      </c>
      <c r="K623" s="97"/>
      <c r="L623" s="98">
        <v>15</v>
      </c>
      <c r="M623" s="86">
        <v>12.456509414813704</v>
      </c>
      <c r="N623" s="87">
        <v>6.9466521219973432E-2</v>
      </c>
      <c r="P623" s="72"/>
      <c r="Q623" s="72"/>
      <c r="R623" s="72"/>
      <c r="S623" s="72"/>
      <c r="T623" s="72"/>
      <c r="U623" s="72"/>
      <c r="V623" s="72"/>
      <c r="W623" s="72"/>
      <c r="X623" s="72"/>
      <c r="Y623" s="72"/>
    </row>
    <row r="624" spans="1:25" s="6" customFormat="1">
      <c r="A624" s="78" t="s">
        <v>59</v>
      </c>
      <c r="B624" s="78"/>
      <c r="C624" s="78"/>
      <c r="D624" s="73"/>
      <c r="E624" s="79"/>
      <c r="F624" s="79"/>
      <c r="G624" s="88"/>
      <c r="H624" s="89">
        <v>4.1802614914689205E-3</v>
      </c>
      <c r="I624" s="88"/>
      <c r="J624" s="89">
        <v>7.7999376467154128E-3</v>
      </c>
      <c r="K624" s="97"/>
      <c r="L624" s="97"/>
      <c r="M624" s="92"/>
      <c r="N624" s="92"/>
      <c r="P624" s="79" t="s">
        <v>60</v>
      </c>
      <c r="Q624" s="79"/>
      <c r="R624" s="72"/>
      <c r="S624" s="69" t="s">
        <v>52</v>
      </c>
      <c r="T624" s="99">
        <v>1.8528028654224418</v>
      </c>
      <c r="U624" s="69"/>
      <c r="V624" s="69" t="s">
        <v>61</v>
      </c>
      <c r="W624" s="100">
        <v>1.695368704588418E-4</v>
      </c>
      <c r="X624" s="88"/>
      <c r="Y624" s="88"/>
    </row>
    <row r="625" spans="1:25" s="6" customFormat="1">
      <c r="A625" s="78" t="s">
        <v>231</v>
      </c>
      <c r="B625" s="78"/>
      <c r="C625" s="78"/>
      <c r="D625" s="73"/>
      <c r="E625" s="93" t="s">
        <v>51</v>
      </c>
      <c r="F625" s="88"/>
      <c r="G625" s="88"/>
      <c r="H625" s="88"/>
      <c r="I625" s="88"/>
      <c r="J625" s="83">
        <v>0.13086021731896624</v>
      </c>
      <c r="K625" s="70"/>
      <c r="L625" s="72"/>
      <c r="M625" s="72"/>
      <c r="N625" s="72"/>
      <c r="P625" s="79"/>
      <c r="Q625" s="79"/>
      <c r="R625" s="72"/>
      <c r="S625" s="69" t="s">
        <v>55</v>
      </c>
      <c r="T625" s="101">
        <v>1.1345282243205623</v>
      </c>
      <c r="U625" s="69"/>
      <c r="V625" s="69" t="s">
        <v>63</v>
      </c>
      <c r="W625" s="102">
        <v>3</v>
      </c>
      <c r="X625" s="88"/>
      <c r="Y625" s="88"/>
    </row>
    <row r="626" spans="1:25" s="6" customFormat="1">
      <c r="A626" s="78" t="s">
        <v>212</v>
      </c>
      <c r="B626" s="78"/>
      <c r="C626" s="78"/>
      <c r="D626" s="73"/>
      <c r="E626" s="93" t="s">
        <v>54</v>
      </c>
      <c r="F626" s="88"/>
      <c r="G626" s="88"/>
      <c r="H626" s="88"/>
      <c r="I626" s="88"/>
      <c r="J626" s="83">
        <v>2.4521677096547217E-2</v>
      </c>
      <c r="K626" s="70"/>
      <c r="L626" s="72"/>
      <c r="M626" s="72"/>
      <c r="N626" s="72"/>
      <c r="P626" s="103"/>
      <c r="Q626" s="103"/>
      <c r="R626" s="72"/>
      <c r="S626" s="69" t="s">
        <v>65</v>
      </c>
      <c r="T626" s="104">
        <v>13</v>
      </c>
      <c r="U626" s="69"/>
      <c r="V626" s="69" t="s">
        <v>66</v>
      </c>
      <c r="W626" s="105" t="s">
        <v>67</v>
      </c>
      <c r="X626" s="88"/>
      <c r="Y626" s="88"/>
    </row>
    <row r="627" spans="1:25" s="6" customFormat="1" ht="15" thickBot="1">
      <c r="A627" s="62"/>
      <c r="B627" s="62"/>
      <c r="C627" s="62"/>
      <c r="D627" s="73"/>
      <c r="E627" s="62"/>
      <c r="F627" s="62"/>
      <c r="G627" s="62"/>
      <c r="H627" s="62"/>
      <c r="I627" s="63"/>
      <c r="J627" s="64"/>
      <c r="K627" s="64"/>
      <c r="L627" s="62"/>
      <c r="M627" s="62"/>
      <c r="N627" s="62"/>
      <c r="P627" s="103"/>
      <c r="Q627" s="103"/>
      <c r="R627" s="72"/>
      <c r="S627" s="69" t="s">
        <v>68</v>
      </c>
      <c r="T627" s="106">
        <v>0.17703786643162728</v>
      </c>
      <c r="U627" s="69"/>
      <c r="V627" s="69"/>
      <c r="W627" s="88"/>
      <c r="X627" s="88"/>
      <c r="Y627" s="88"/>
    </row>
    <row r="628" spans="1:25" ht="15" thickBot="1">
      <c r="P628" s="62"/>
      <c r="Q628" s="62"/>
      <c r="R628" s="62"/>
      <c r="S628" s="62"/>
      <c r="T628" s="62"/>
      <c r="U628" s="62"/>
      <c r="V628" s="62"/>
      <c r="W628" s="62"/>
      <c r="X628" s="62"/>
      <c r="Y628" s="62"/>
    </row>
    <row r="629" spans="1:25">
      <c r="A629" s="147" t="s">
        <v>349</v>
      </c>
    </row>
    <row r="630" spans="1:25">
      <c r="A630" s="148"/>
      <c r="B630" s="149" t="s">
        <v>350</v>
      </c>
      <c r="C630" s="149" t="s">
        <v>351</v>
      </c>
      <c r="Q630" s="6"/>
      <c r="R630" s="5"/>
    </row>
    <row r="631" spans="1:25">
      <c r="A631" s="150" t="s">
        <v>352</v>
      </c>
      <c r="B631" s="151">
        <v>1.8584999999999999E-3</v>
      </c>
      <c r="C631" s="152">
        <v>10</v>
      </c>
      <c r="Q631" s="6"/>
      <c r="R631" s="5"/>
    </row>
    <row r="632" spans="1:25">
      <c r="A632" s="150" t="s">
        <v>353</v>
      </c>
      <c r="B632" s="151">
        <v>1.8576E-3</v>
      </c>
      <c r="C632" s="152">
        <v>10</v>
      </c>
      <c r="Q632" s="6"/>
      <c r="R632" s="5"/>
    </row>
    <row r="633" spans="1:25">
      <c r="A633" s="150" t="s">
        <v>354</v>
      </c>
      <c r="B633" s="151">
        <v>1.8557000000000001E-3</v>
      </c>
      <c r="C633" s="152">
        <v>10</v>
      </c>
      <c r="Q633" s="6"/>
      <c r="R633" s="5"/>
    </row>
    <row r="634" spans="1:25">
      <c r="A634" s="150" t="s">
        <v>355</v>
      </c>
      <c r="B634" s="151">
        <v>1.8665999999999999E-3</v>
      </c>
      <c r="C634" s="152">
        <v>10</v>
      </c>
      <c r="Q634" s="6"/>
      <c r="R634" s="5"/>
    </row>
    <row r="635" spans="1:25">
      <c r="A635" s="150" t="s">
        <v>356</v>
      </c>
      <c r="B635" s="151">
        <v>1.8675E-3</v>
      </c>
      <c r="C635" s="152">
        <v>10</v>
      </c>
      <c r="Q635" s="6"/>
      <c r="R635" s="5"/>
    </row>
    <row r="636" spans="1:25">
      <c r="A636" s="150" t="s">
        <v>357</v>
      </c>
      <c r="B636" s="151">
        <v>1.8657000000000001E-3</v>
      </c>
      <c r="C636" s="152">
        <v>10</v>
      </c>
      <c r="Q636" s="6"/>
      <c r="R636" s="5"/>
    </row>
    <row r="637" spans="1:25">
      <c r="A637" s="150" t="s">
        <v>358</v>
      </c>
      <c r="B637" s="151">
        <v>1.8716E-3</v>
      </c>
      <c r="C637" s="152">
        <v>11</v>
      </c>
      <c r="Q637" s="6"/>
      <c r="R637" s="5"/>
    </row>
    <row r="638" spans="1:25">
      <c r="A638" s="150" t="s">
        <v>359</v>
      </c>
      <c r="B638" s="151">
        <v>1.8732E-3</v>
      </c>
      <c r="C638" s="152">
        <v>11</v>
      </c>
      <c r="Q638" s="6"/>
      <c r="R638" s="5"/>
    </row>
    <row r="639" spans="1:25">
      <c r="A639" s="150" t="s">
        <v>360</v>
      </c>
      <c r="B639" s="151">
        <v>1.8730000000000001E-3</v>
      </c>
      <c r="C639" s="152">
        <v>11</v>
      </c>
      <c r="Q639" s="6"/>
      <c r="R639" s="5"/>
    </row>
    <row r="640" spans="1:25">
      <c r="A640" s="150" t="s">
        <v>361</v>
      </c>
      <c r="B640" s="151">
        <v>1.8806999999999999E-3</v>
      </c>
      <c r="C640" s="152">
        <v>7</v>
      </c>
      <c r="Q640" s="6"/>
      <c r="R640" s="5"/>
    </row>
    <row r="641" spans="1:18">
      <c r="A641" s="150" t="s">
        <v>362</v>
      </c>
      <c r="B641" s="151">
        <v>1.8864999999999999E-3</v>
      </c>
      <c r="C641" s="152">
        <v>8</v>
      </c>
      <c r="Q641" s="6"/>
      <c r="R641" s="5"/>
    </row>
    <row r="642" spans="1:18">
      <c r="A642" s="150" t="s">
        <v>363</v>
      </c>
      <c r="B642" s="151">
        <v>1.8835E-3</v>
      </c>
      <c r="C642" s="152">
        <v>9</v>
      </c>
      <c r="Q642" s="6"/>
      <c r="R642" s="5"/>
    </row>
    <row r="643" spans="1:18">
      <c r="A643" s="150" t="s">
        <v>364</v>
      </c>
      <c r="B643" s="151">
        <v>1.9304000000000001E-3</v>
      </c>
      <c r="C643" s="152">
        <v>14</v>
      </c>
      <c r="Q643" s="6"/>
      <c r="R643" s="5"/>
    </row>
    <row r="644" spans="1:18">
      <c r="A644" s="150" t="s">
        <v>365</v>
      </c>
      <c r="B644" s="151">
        <v>1.9264E-3</v>
      </c>
      <c r="C644" s="152">
        <v>10</v>
      </c>
      <c r="Q644" s="6"/>
      <c r="R644" s="5"/>
    </row>
    <row r="645" spans="1:18">
      <c r="A645" s="150" t="s">
        <v>366</v>
      </c>
      <c r="B645" s="151">
        <v>1.9315000000000001E-3</v>
      </c>
      <c r="C645" s="152">
        <v>10</v>
      </c>
      <c r="Q645" s="6"/>
      <c r="R645" s="5"/>
    </row>
    <row r="646" spans="1:18">
      <c r="A646" s="150" t="s">
        <v>367</v>
      </c>
      <c r="B646" s="151">
        <v>1.9294E-3</v>
      </c>
      <c r="C646" s="152">
        <v>14</v>
      </c>
      <c r="Q646" s="6"/>
      <c r="R646" s="5"/>
    </row>
    <row r="647" spans="1:18">
      <c r="A647" s="150" t="s">
        <v>368</v>
      </c>
      <c r="B647" s="151">
        <v>1.9361000000000001E-3</v>
      </c>
      <c r="C647" s="152">
        <v>10</v>
      </c>
      <c r="Q647" s="6"/>
      <c r="R647" s="5"/>
    </row>
    <row r="648" spans="1:18">
      <c r="A648" s="150" t="s">
        <v>369</v>
      </c>
      <c r="B648" s="151">
        <v>1.9302E-3</v>
      </c>
      <c r="C648" s="152">
        <v>14</v>
      </c>
      <c r="Q648" s="6"/>
      <c r="R648" s="5"/>
    </row>
    <row r="649" spans="1:18">
      <c r="C649" s="5"/>
      <c r="Q649" s="6"/>
      <c r="R649" s="5"/>
    </row>
    <row r="650" spans="1:18">
      <c r="A650" s="153" t="s">
        <v>370</v>
      </c>
      <c r="B650" s="154"/>
      <c r="C650" s="155"/>
      <c r="D650" s="154"/>
      <c r="E650" s="154"/>
      <c r="F650" s="154"/>
    </row>
    <row r="651" spans="1:18">
      <c r="A651" s="153"/>
      <c r="B651" s="154"/>
      <c r="C651" s="155"/>
      <c r="D651" s="156" t="s">
        <v>371</v>
      </c>
      <c r="E651" s="154"/>
      <c r="F651" s="154"/>
    </row>
    <row r="652" spans="1:18" ht="16.5">
      <c r="A652" s="154" t="s">
        <v>372</v>
      </c>
      <c r="B652" s="154">
        <v>5.4599999999999998E-10</v>
      </c>
      <c r="C652" s="157" t="s">
        <v>373</v>
      </c>
      <c r="D652" s="154">
        <v>0.97899999999999998</v>
      </c>
      <c r="F652" s="154"/>
    </row>
    <row r="653" spans="1:18" ht="17.5">
      <c r="A653" s="154" t="s">
        <v>374</v>
      </c>
      <c r="B653" s="154">
        <v>5.8E-11</v>
      </c>
      <c r="C653" s="157" t="s">
        <v>373</v>
      </c>
      <c r="D653" s="154">
        <v>1.2070000000000001</v>
      </c>
      <c r="E653" s="156"/>
      <c r="F653" s="154"/>
    </row>
    <row r="654" spans="1:18" ht="17.5">
      <c r="A654" s="154" t="s">
        <v>375</v>
      </c>
      <c r="B654" s="154">
        <v>4.8799999999999997E-10</v>
      </c>
      <c r="C654" s="157" t="s">
        <v>373</v>
      </c>
      <c r="D654" s="154">
        <v>1.014</v>
      </c>
      <c r="E654" s="156"/>
      <c r="F654" s="154"/>
    </row>
    <row r="655" spans="1:18" ht="16.5">
      <c r="A655" s="154" t="s">
        <v>376</v>
      </c>
      <c r="B655" s="154">
        <v>2.9400000000000001E-7</v>
      </c>
      <c r="C655" s="157" t="s">
        <v>373</v>
      </c>
      <c r="D655" s="154">
        <v>0.55800000000000005</v>
      </c>
      <c r="E655" s="156"/>
      <c r="F655" s="154"/>
    </row>
    <row r="656" spans="1:18" ht="16.5">
      <c r="A656" s="154" t="s">
        <v>377</v>
      </c>
      <c r="B656" s="154">
        <v>8.2299999999999995E-4</v>
      </c>
      <c r="C656" s="157" t="s">
        <v>373</v>
      </c>
      <c r="D656" s="154">
        <v>0.14299999999999999</v>
      </c>
      <c r="E656" s="156"/>
      <c r="F656" s="154"/>
    </row>
    <row r="657" spans="1:6" ht="16.5">
      <c r="A657" s="154" t="s">
        <v>378</v>
      </c>
      <c r="B657" s="154">
        <v>2.2569999999999999E-5</v>
      </c>
      <c r="C657" s="157" t="s">
        <v>373</v>
      </c>
      <c r="D657" s="154">
        <v>0.65</v>
      </c>
      <c r="E657" s="156"/>
      <c r="F657" s="154"/>
    </row>
    <row r="658" spans="1:6">
      <c r="A658" s="158"/>
      <c r="B658" s="158"/>
      <c r="D658" s="158"/>
      <c r="E658" s="158"/>
      <c r="F658" s="158"/>
    </row>
    <row r="659" spans="1:6">
      <c r="A659" s="153" t="s">
        <v>379</v>
      </c>
      <c r="B659" s="154"/>
      <c r="C659" s="155"/>
      <c r="D659" s="154"/>
      <c r="E659" s="154"/>
      <c r="F659" s="154"/>
    </row>
    <row r="660" spans="1:6">
      <c r="A660" s="153"/>
      <c r="B660" s="154"/>
      <c r="C660" s="155"/>
      <c r="D660" s="156" t="s">
        <v>371</v>
      </c>
      <c r="E660" s="154"/>
      <c r="F660" s="154"/>
    </row>
    <row r="661" spans="1:6" ht="17.5">
      <c r="A661" s="159" t="s">
        <v>380</v>
      </c>
      <c r="B661" s="155">
        <v>298.56</v>
      </c>
      <c r="C661" s="156" t="s">
        <v>373</v>
      </c>
      <c r="D661" s="154">
        <v>0.104</v>
      </c>
    </row>
    <row r="662" spans="1:6" ht="17.5">
      <c r="A662" s="159" t="s">
        <v>381</v>
      </c>
      <c r="B662" s="155">
        <v>1.7999999999999999E-2</v>
      </c>
      <c r="C662" s="156" t="s">
        <v>373</v>
      </c>
      <c r="D662" s="154">
        <v>35</v>
      </c>
      <c r="E662" s="156"/>
    </row>
    <row r="663" spans="1:6" ht="17.5">
      <c r="A663" s="159" t="s">
        <v>382</v>
      </c>
      <c r="B663" s="155">
        <v>0.1885</v>
      </c>
      <c r="C663" s="156" t="s">
        <v>373</v>
      </c>
      <c r="D663" s="154">
        <v>0.159</v>
      </c>
      <c r="E663" s="156"/>
    </row>
    <row r="664" spans="1:6" ht="17.5">
      <c r="A664" s="159" t="s">
        <v>383</v>
      </c>
      <c r="B664" s="155">
        <v>1.4930000000000001</v>
      </c>
      <c r="C664" s="156" t="s">
        <v>373</v>
      </c>
      <c r="D664" s="154">
        <v>3</v>
      </c>
      <c r="E664" s="156"/>
    </row>
    <row r="665" spans="1:6" ht="17.5">
      <c r="A665" s="159" t="s">
        <v>384</v>
      </c>
      <c r="B665" s="155">
        <v>6.7299999999999999E-4</v>
      </c>
      <c r="C665" s="156" t="s">
        <v>373</v>
      </c>
      <c r="D665" s="154">
        <v>0.55000000000000004</v>
      </c>
      <c r="E665" s="156"/>
    </row>
    <row r="666" spans="1:6" ht="17.5">
      <c r="A666" s="159" t="s">
        <v>385</v>
      </c>
      <c r="B666" s="155">
        <v>2.64E-3</v>
      </c>
      <c r="C666" s="156" t="s">
        <v>373</v>
      </c>
      <c r="D666" s="154">
        <v>0.64</v>
      </c>
      <c r="E666" s="156"/>
    </row>
    <row r="667" spans="1:6" ht="17.5">
      <c r="A667" s="159" t="s">
        <v>386</v>
      </c>
      <c r="B667" s="155">
        <v>8.5999999999999998E-4</v>
      </c>
      <c r="C667" s="156" t="s">
        <v>373</v>
      </c>
      <c r="D667" s="154">
        <v>8.1</v>
      </c>
      <c r="E667" s="156"/>
    </row>
    <row r="668" spans="1:6" ht="17.5">
      <c r="A668" s="159" t="s">
        <v>387</v>
      </c>
      <c r="B668" s="155">
        <v>1.2109999999999999E-2</v>
      </c>
      <c r="C668" s="156" t="s">
        <v>373</v>
      </c>
      <c r="D668" s="154">
        <v>0.25</v>
      </c>
      <c r="E668" s="156"/>
    </row>
    <row r="669" spans="1:6">
      <c r="A669" s="156" t="s">
        <v>10</v>
      </c>
      <c r="B669" s="155">
        <v>0.43</v>
      </c>
      <c r="C669" s="156"/>
      <c r="D669" s="158"/>
      <c r="E669" s="158"/>
    </row>
    <row r="670" spans="1:6">
      <c r="B670" s="6"/>
      <c r="C670" s="5"/>
    </row>
  </sheetData>
  <mergeCells count="1050">
    <mergeCell ref="A626:C626"/>
    <mergeCell ref="E626:I626"/>
    <mergeCell ref="W626:Y626"/>
    <mergeCell ref="W627:Y627"/>
    <mergeCell ref="L623:L624"/>
    <mergeCell ref="M623:M624"/>
    <mergeCell ref="N623:N624"/>
    <mergeCell ref="A624:C624"/>
    <mergeCell ref="P624:Q625"/>
    <mergeCell ref="W624:Y624"/>
    <mergeCell ref="A625:C625"/>
    <mergeCell ref="E625:I625"/>
    <mergeCell ref="W625:Y625"/>
    <mergeCell ref="A621:C621"/>
    <mergeCell ref="E621:I621"/>
    <mergeCell ref="L621:N621"/>
    <mergeCell ref="P621:W621"/>
    <mergeCell ref="A622:C622"/>
    <mergeCell ref="A623:C623"/>
    <mergeCell ref="E623:F624"/>
    <mergeCell ref="G623:G624"/>
    <mergeCell ref="I623:I624"/>
    <mergeCell ref="K623:K624"/>
    <mergeCell ref="P618:Q619"/>
    <mergeCell ref="S618:S619"/>
    <mergeCell ref="U618:U619"/>
    <mergeCell ref="W618:W619"/>
    <mergeCell ref="A619:C619"/>
    <mergeCell ref="A620:C620"/>
    <mergeCell ref="E620:I620"/>
    <mergeCell ref="L620:N620"/>
    <mergeCell ref="P620:W620"/>
    <mergeCell ref="V615:V616"/>
    <mergeCell ref="Y615:Y616"/>
    <mergeCell ref="I616:J616"/>
    <mergeCell ref="W616:X616"/>
    <mergeCell ref="A618:C618"/>
    <mergeCell ref="E618:F619"/>
    <mergeCell ref="G618:G619"/>
    <mergeCell ref="I618:I619"/>
    <mergeCell ref="M618:M619"/>
    <mergeCell ref="N618:N619"/>
    <mergeCell ref="M615:M616"/>
    <mergeCell ref="N615:N616"/>
    <mergeCell ref="P615:Q616"/>
    <mergeCell ref="S615:S616"/>
    <mergeCell ref="T615:T616"/>
    <mergeCell ref="U615:U616"/>
    <mergeCell ref="T591:T592"/>
    <mergeCell ref="U591:U592"/>
    <mergeCell ref="V591:V592"/>
    <mergeCell ref="Y591:Y592"/>
    <mergeCell ref="I592:J592"/>
    <mergeCell ref="A615:C616"/>
    <mergeCell ref="E615:F616"/>
    <mergeCell ref="G615:G616"/>
    <mergeCell ref="H615:H616"/>
    <mergeCell ref="K615:K616"/>
    <mergeCell ref="H591:H592"/>
    <mergeCell ref="M591:M592"/>
    <mergeCell ref="N591:N592"/>
    <mergeCell ref="P591:Q592"/>
    <mergeCell ref="R591:R592"/>
    <mergeCell ref="S591:S592"/>
    <mergeCell ref="A587:C587"/>
    <mergeCell ref="E587:I587"/>
    <mergeCell ref="W587:Y587"/>
    <mergeCell ref="W588:Y588"/>
    <mergeCell ref="A591:B592"/>
    <mergeCell ref="C591:C592"/>
    <mergeCell ref="D591:D592"/>
    <mergeCell ref="E591:E592"/>
    <mergeCell ref="F591:F592"/>
    <mergeCell ref="G591:G592"/>
    <mergeCell ref="L584:L585"/>
    <mergeCell ref="M584:M585"/>
    <mergeCell ref="N584:N585"/>
    <mergeCell ref="A585:C585"/>
    <mergeCell ref="P585:Q586"/>
    <mergeCell ref="W585:Y585"/>
    <mergeCell ref="A586:C586"/>
    <mergeCell ref="E586:I586"/>
    <mergeCell ref="W586:Y586"/>
    <mergeCell ref="A582:C582"/>
    <mergeCell ref="E582:I582"/>
    <mergeCell ref="L582:N582"/>
    <mergeCell ref="P582:W582"/>
    <mergeCell ref="A583:C583"/>
    <mergeCell ref="A584:C584"/>
    <mergeCell ref="E584:F585"/>
    <mergeCell ref="G584:G585"/>
    <mergeCell ref="I584:I585"/>
    <mergeCell ref="K584:K585"/>
    <mergeCell ref="P579:Q580"/>
    <mergeCell ref="S579:S580"/>
    <mergeCell ref="U579:U580"/>
    <mergeCell ref="W579:W580"/>
    <mergeCell ref="A580:C580"/>
    <mergeCell ref="A581:C581"/>
    <mergeCell ref="E581:I581"/>
    <mergeCell ref="L581:N581"/>
    <mergeCell ref="P581:W581"/>
    <mergeCell ref="V576:V577"/>
    <mergeCell ref="Y576:Y577"/>
    <mergeCell ref="I577:J577"/>
    <mergeCell ref="W577:X577"/>
    <mergeCell ref="A579:C579"/>
    <mergeCell ref="E579:F580"/>
    <mergeCell ref="G579:G580"/>
    <mergeCell ref="I579:I580"/>
    <mergeCell ref="M579:M580"/>
    <mergeCell ref="N579:N580"/>
    <mergeCell ref="M576:M577"/>
    <mergeCell ref="N576:N577"/>
    <mergeCell ref="P576:Q577"/>
    <mergeCell ref="S576:S577"/>
    <mergeCell ref="T576:T577"/>
    <mergeCell ref="U576:U577"/>
    <mergeCell ref="T547:T548"/>
    <mergeCell ref="U547:U548"/>
    <mergeCell ref="V547:V548"/>
    <mergeCell ref="Y547:Y548"/>
    <mergeCell ref="I548:J548"/>
    <mergeCell ref="A576:C577"/>
    <mergeCell ref="E576:F577"/>
    <mergeCell ref="G576:G577"/>
    <mergeCell ref="H576:H577"/>
    <mergeCell ref="K576:K577"/>
    <mergeCell ref="H547:H548"/>
    <mergeCell ref="M547:M548"/>
    <mergeCell ref="N547:N548"/>
    <mergeCell ref="P547:Q548"/>
    <mergeCell ref="R547:R548"/>
    <mergeCell ref="S547:S548"/>
    <mergeCell ref="A543:C543"/>
    <mergeCell ref="E543:I543"/>
    <mergeCell ref="W543:Y543"/>
    <mergeCell ref="W544:Y544"/>
    <mergeCell ref="A547:B548"/>
    <mergeCell ref="C547:C548"/>
    <mergeCell ref="D547:D548"/>
    <mergeCell ref="E547:E548"/>
    <mergeCell ref="F547:F548"/>
    <mergeCell ref="G547:G548"/>
    <mergeCell ref="L540:L541"/>
    <mergeCell ref="M540:M541"/>
    <mergeCell ref="N540:N541"/>
    <mergeCell ref="A541:C541"/>
    <mergeCell ref="P541:Q542"/>
    <mergeCell ref="W541:Y541"/>
    <mergeCell ref="A542:C542"/>
    <mergeCell ref="E542:I542"/>
    <mergeCell ref="W542:Y542"/>
    <mergeCell ref="A538:C538"/>
    <mergeCell ref="E538:I538"/>
    <mergeCell ref="L538:N538"/>
    <mergeCell ref="P538:W538"/>
    <mergeCell ref="A539:C539"/>
    <mergeCell ref="A540:C540"/>
    <mergeCell ref="E540:F541"/>
    <mergeCell ref="G540:G541"/>
    <mergeCell ref="I540:I541"/>
    <mergeCell ref="K540:K541"/>
    <mergeCell ref="P535:Q536"/>
    <mergeCell ref="S535:S536"/>
    <mergeCell ref="U535:U536"/>
    <mergeCell ref="W535:W536"/>
    <mergeCell ref="A536:C536"/>
    <mergeCell ref="A537:C537"/>
    <mergeCell ref="E537:I537"/>
    <mergeCell ref="L537:N537"/>
    <mergeCell ref="P537:W537"/>
    <mergeCell ref="V532:V533"/>
    <mergeCell ref="Y532:Y533"/>
    <mergeCell ref="I533:J533"/>
    <mergeCell ref="W533:X533"/>
    <mergeCell ref="A535:C535"/>
    <mergeCell ref="E535:F536"/>
    <mergeCell ref="G535:G536"/>
    <mergeCell ref="I535:I536"/>
    <mergeCell ref="M535:M536"/>
    <mergeCell ref="N535:N536"/>
    <mergeCell ref="M532:M533"/>
    <mergeCell ref="N532:N533"/>
    <mergeCell ref="P532:Q533"/>
    <mergeCell ref="S532:S533"/>
    <mergeCell ref="T532:T533"/>
    <mergeCell ref="U532:U533"/>
    <mergeCell ref="T503:T504"/>
    <mergeCell ref="U503:U504"/>
    <mergeCell ref="V503:V504"/>
    <mergeCell ref="Y503:Y504"/>
    <mergeCell ref="I504:J504"/>
    <mergeCell ref="A532:C533"/>
    <mergeCell ref="E532:F533"/>
    <mergeCell ref="G532:G533"/>
    <mergeCell ref="H532:H533"/>
    <mergeCell ref="K532:K533"/>
    <mergeCell ref="H503:H504"/>
    <mergeCell ref="M503:M504"/>
    <mergeCell ref="N503:N504"/>
    <mergeCell ref="P503:Q504"/>
    <mergeCell ref="R503:R504"/>
    <mergeCell ref="S503:S504"/>
    <mergeCell ref="A499:C499"/>
    <mergeCell ref="E499:I499"/>
    <mergeCell ref="W499:Y499"/>
    <mergeCell ref="W500:Y500"/>
    <mergeCell ref="A503:B504"/>
    <mergeCell ref="C503:C504"/>
    <mergeCell ref="D503:D504"/>
    <mergeCell ref="E503:E504"/>
    <mergeCell ref="F503:F504"/>
    <mergeCell ref="G503:G504"/>
    <mergeCell ref="L496:L497"/>
    <mergeCell ref="M496:M497"/>
    <mergeCell ref="N496:N497"/>
    <mergeCell ref="A497:C497"/>
    <mergeCell ref="P497:Q498"/>
    <mergeCell ref="W497:Y497"/>
    <mergeCell ref="A498:C498"/>
    <mergeCell ref="E498:I498"/>
    <mergeCell ref="W498:Y498"/>
    <mergeCell ref="A494:C494"/>
    <mergeCell ref="E494:I494"/>
    <mergeCell ref="L494:N494"/>
    <mergeCell ref="P494:W494"/>
    <mergeCell ref="A495:C495"/>
    <mergeCell ref="A496:C496"/>
    <mergeCell ref="E496:F497"/>
    <mergeCell ref="G496:G497"/>
    <mergeCell ref="I496:I497"/>
    <mergeCell ref="K496:K497"/>
    <mergeCell ref="P491:Q492"/>
    <mergeCell ref="S491:S492"/>
    <mergeCell ref="U491:U492"/>
    <mergeCell ref="W491:W492"/>
    <mergeCell ref="A492:C492"/>
    <mergeCell ref="A493:C493"/>
    <mergeCell ref="E493:I493"/>
    <mergeCell ref="L493:N493"/>
    <mergeCell ref="P493:W493"/>
    <mergeCell ref="V488:V489"/>
    <mergeCell ref="Y488:Y489"/>
    <mergeCell ref="I489:J489"/>
    <mergeCell ref="W489:X489"/>
    <mergeCell ref="A491:C491"/>
    <mergeCell ref="E491:F492"/>
    <mergeCell ref="G491:G492"/>
    <mergeCell ref="I491:I492"/>
    <mergeCell ref="M491:M492"/>
    <mergeCell ref="N491:N492"/>
    <mergeCell ref="M488:M489"/>
    <mergeCell ref="N488:N489"/>
    <mergeCell ref="P488:Q489"/>
    <mergeCell ref="S488:S489"/>
    <mergeCell ref="T488:T489"/>
    <mergeCell ref="U488:U489"/>
    <mergeCell ref="T459:T460"/>
    <mergeCell ref="U459:U460"/>
    <mergeCell ref="V459:V460"/>
    <mergeCell ref="Y459:Y460"/>
    <mergeCell ref="I460:J460"/>
    <mergeCell ref="A488:C489"/>
    <mergeCell ref="E488:F489"/>
    <mergeCell ref="G488:G489"/>
    <mergeCell ref="H488:H489"/>
    <mergeCell ref="K488:K489"/>
    <mergeCell ref="H459:H460"/>
    <mergeCell ref="M459:M460"/>
    <mergeCell ref="N459:N460"/>
    <mergeCell ref="P459:Q460"/>
    <mergeCell ref="R459:R460"/>
    <mergeCell ref="S459:S460"/>
    <mergeCell ref="A455:C455"/>
    <mergeCell ref="E455:I455"/>
    <mergeCell ref="W455:Y455"/>
    <mergeCell ref="W456:Y456"/>
    <mergeCell ref="A459:B460"/>
    <mergeCell ref="C459:C460"/>
    <mergeCell ref="D459:D460"/>
    <mergeCell ref="E459:E460"/>
    <mergeCell ref="F459:F460"/>
    <mergeCell ref="G459:G460"/>
    <mergeCell ref="L452:L453"/>
    <mergeCell ref="M452:M453"/>
    <mergeCell ref="N452:N453"/>
    <mergeCell ref="A453:C453"/>
    <mergeCell ref="P453:Q454"/>
    <mergeCell ref="W453:Y453"/>
    <mergeCell ref="A454:C454"/>
    <mergeCell ref="E454:I454"/>
    <mergeCell ref="W454:Y454"/>
    <mergeCell ref="A450:C450"/>
    <mergeCell ref="E450:I450"/>
    <mergeCell ref="L450:N450"/>
    <mergeCell ref="P450:W450"/>
    <mergeCell ref="A451:C451"/>
    <mergeCell ref="A452:C452"/>
    <mergeCell ref="E452:F453"/>
    <mergeCell ref="G452:G453"/>
    <mergeCell ref="I452:I453"/>
    <mergeCell ref="K452:K453"/>
    <mergeCell ref="P447:Q448"/>
    <mergeCell ref="S447:S448"/>
    <mergeCell ref="U447:U448"/>
    <mergeCell ref="W447:W448"/>
    <mergeCell ref="A448:C448"/>
    <mergeCell ref="A449:C449"/>
    <mergeCell ref="E449:I449"/>
    <mergeCell ref="L449:N449"/>
    <mergeCell ref="P449:W449"/>
    <mergeCell ref="V444:V445"/>
    <mergeCell ref="Y444:Y445"/>
    <mergeCell ref="I445:J445"/>
    <mergeCell ref="W445:X445"/>
    <mergeCell ref="A447:C447"/>
    <mergeCell ref="E447:F448"/>
    <mergeCell ref="G447:G448"/>
    <mergeCell ref="I447:I448"/>
    <mergeCell ref="M447:M448"/>
    <mergeCell ref="N447:N448"/>
    <mergeCell ref="M444:M445"/>
    <mergeCell ref="N444:N445"/>
    <mergeCell ref="P444:Q445"/>
    <mergeCell ref="S444:S445"/>
    <mergeCell ref="T444:T445"/>
    <mergeCell ref="U444:U445"/>
    <mergeCell ref="T416:T417"/>
    <mergeCell ref="U416:U417"/>
    <mergeCell ref="V416:V417"/>
    <mergeCell ref="Y416:Y417"/>
    <mergeCell ref="I417:J417"/>
    <mergeCell ref="A444:C445"/>
    <mergeCell ref="E444:F445"/>
    <mergeCell ref="G444:G445"/>
    <mergeCell ref="H444:H445"/>
    <mergeCell ref="K444:K445"/>
    <mergeCell ref="H416:H417"/>
    <mergeCell ref="M416:M417"/>
    <mergeCell ref="N416:N417"/>
    <mergeCell ref="P416:Q417"/>
    <mergeCell ref="R416:R417"/>
    <mergeCell ref="S416:S417"/>
    <mergeCell ref="A412:C412"/>
    <mergeCell ref="E412:I412"/>
    <mergeCell ref="W412:Y412"/>
    <mergeCell ref="W413:Y413"/>
    <mergeCell ref="A416:B417"/>
    <mergeCell ref="C416:C417"/>
    <mergeCell ref="D416:D417"/>
    <mergeCell ref="E416:E417"/>
    <mergeCell ref="F416:F417"/>
    <mergeCell ref="G416:G417"/>
    <mergeCell ref="L409:L410"/>
    <mergeCell ref="M409:M410"/>
    <mergeCell ref="N409:N410"/>
    <mergeCell ref="A410:C410"/>
    <mergeCell ref="P410:Q411"/>
    <mergeCell ref="W410:Y410"/>
    <mergeCell ref="A411:C411"/>
    <mergeCell ref="E411:I411"/>
    <mergeCell ref="W411:Y411"/>
    <mergeCell ref="A407:C407"/>
    <mergeCell ref="E407:I407"/>
    <mergeCell ref="L407:N407"/>
    <mergeCell ref="P407:W407"/>
    <mergeCell ref="A408:C408"/>
    <mergeCell ref="A409:C409"/>
    <mergeCell ref="E409:F410"/>
    <mergeCell ref="G409:G410"/>
    <mergeCell ref="I409:I410"/>
    <mergeCell ref="K409:K410"/>
    <mergeCell ref="P404:Q405"/>
    <mergeCell ref="S404:S405"/>
    <mergeCell ref="U404:U405"/>
    <mergeCell ref="W404:W405"/>
    <mergeCell ref="A405:C405"/>
    <mergeCell ref="A406:C406"/>
    <mergeCell ref="E406:I406"/>
    <mergeCell ref="L406:N406"/>
    <mergeCell ref="P406:W406"/>
    <mergeCell ref="V401:V402"/>
    <mergeCell ref="Y401:Y402"/>
    <mergeCell ref="I402:J402"/>
    <mergeCell ref="W402:X402"/>
    <mergeCell ref="A404:C404"/>
    <mergeCell ref="E404:F405"/>
    <mergeCell ref="G404:G405"/>
    <mergeCell ref="I404:I405"/>
    <mergeCell ref="M404:M405"/>
    <mergeCell ref="N404:N405"/>
    <mergeCell ref="M401:M402"/>
    <mergeCell ref="N401:N402"/>
    <mergeCell ref="P401:Q402"/>
    <mergeCell ref="S401:S402"/>
    <mergeCell ref="T401:T402"/>
    <mergeCell ref="U401:U402"/>
    <mergeCell ref="T378:T379"/>
    <mergeCell ref="U378:U379"/>
    <mergeCell ref="V378:V379"/>
    <mergeCell ref="Y378:Y379"/>
    <mergeCell ref="I379:J379"/>
    <mergeCell ref="A401:C402"/>
    <mergeCell ref="E401:F402"/>
    <mergeCell ref="G401:G402"/>
    <mergeCell ref="H401:H402"/>
    <mergeCell ref="K401:K402"/>
    <mergeCell ref="H378:H379"/>
    <mergeCell ref="M378:M379"/>
    <mergeCell ref="N378:N379"/>
    <mergeCell ref="P378:Q379"/>
    <mergeCell ref="R378:R379"/>
    <mergeCell ref="S378:S379"/>
    <mergeCell ref="A374:C374"/>
    <mergeCell ref="E374:I374"/>
    <mergeCell ref="W374:Y374"/>
    <mergeCell ref="W375:Y375"/>
    <mergeCell ref="A378:B379"/>
    <mergeCell ref="C378:C379"/>
    <mergeCell ref="D378:D379"/>
    <mergeCell ref="E378:E379"/>
    <mergeCell ref="F378:F379"/>
    <mergeCell ref="G378:G379"/>
    <mergeCell ref="L371:L372"/>
    <mergeCell ref="M371:M372"/>
    <mergeCell ref="N371:N372"/>
    <mergeCell ref="A372:C372"/>
    <mergeCell ref="P372:Q373"/>
    <mergeCell ref="W372:Y372"/>
    <mergeCell ref="A373:C373"/>
    <mergeCell ref="E373:I373"/>
    <mergeCell ref="W373:Y373"/>
    <mergeCell ref="A369:C369"/>
    <mergeCell ref="E369:I369"/>
    <mergeCell ref="L369:N369"/>
    <mergeCell ref="P369:W369"/>
    <mergeCell ref="A370:C370"/>
    <mergeCell ref="A371:C371"/>
    <mergeCell ref="E371:F372"/>
    <mergeCell ref="G371:G372"/>
    <mergeCell ref="I371:I372"/>
    <mergeCell ref="K371:K372"/>
    <mergeCell ref="P366:Q367"/>
    <mergeCell ref="S366:S367"/>
    <mergeCell ref="U366:U367"/>
    <mergeCell ref="W366:W367"/>
    <mergeCell ref="A367:C367"/>
    <mergeCell ref="A368:C368"/>
    <mergeCell ref="E368:I368"/>
    <mergeCell ref="L368:N368"/>
    <mergeCell ref="P368:W368"/>
    <mergeCell ref="V363:V364"/>
    <mergeCell ref="Y363:Y364"/>
    <mergeCell ref="I364:J364"/>
    <mergeCell ref="W364:X364"/>
    <mergeCell ref="A366:C366"/>
    <mergeCell ref="E366:F367"/>
    <mergeCell ref="G366:G367"/>
    <mergeCell ref="I366:I367"/>
    <mergeCell ref="M366:M367"/>
    <mergeCell ref="N366:N367"/>
    <mergeCell ref="M363:M364"/>
    <mergeCell ref="N363:N364"/>
    <mergeCell ref="P363:Q364"/>
    <mergeCell ref="S363:S364"/>
    <mergeCell ref="T363:T364"/>
    <mergeCell ref="U363:U364"/>
    <mergeCell ref="T339:T340"/>
    <mergeCell ref="U339:U340"/>
    <mergeCell ref="V339:V340"/>
    <mergeCell ref="Y339:Y340"/>
    <mergeCell ref="I340:J340"/>
    <mergeCell ref="A363:C364"/>
    <mergeCell ref="E363:F364"/>
    <mergeCell ref="G363:G364"/>
    <mergeCell ref="H363:H364"/>
    <mergeCell ref="K363:K364"/>
    <mergeCell ref="H339:H340"/>
    <mergeCell ref="M339:M340"/>
    <mergeCell ref="N339:N340"/>
    <mergeCell ref="P339:Q340"/>
    <mergeCell ref="R339:R340"/>
    <mergeCell ref="S339:S340"/>
    <mergeCell ref="A335:C335"/>
    <mergeCell ref="E335:I335"/>
    <mergeCell ref="W335:Y335"/>
    <mergeCell ref="W336:Y336"/>
    <mergeCell ref="A339:B340"/>
    <mergeCell ref="C339:C340"/>
    <mergeCell ref="D339:D340"/>
    <mergeCell ref="E339:E340"/>
    <mergeCell ref="F339:F340"/>
    <mergeCell ref="G339:G340"/>
    <mergeCell ref="L332:L333"/>
    <mergeCell ref="M332:M333"/>
    <mergeCell ref="N332:N333"/>
    <mergeCell ref="A333:C333"/>
    <mergeCell ref="P333:Q334"/>
    <mergeCell ref="W333:Y333"/>
    <mergeCell ref="A334:C334"/>
    <mergeCell ref="E334:I334"/>
    <mergeCell ref="W334:Y334"/>
    <mergeCell ref="A330:C330"/>
    <mergeCell ref="E330:I330"/>
    <mergeCell ref="L330:N330"/>
    <mergeCell ref="P330:W330"/>
    <mergeCell ref="A331:C331"/>
    <mergeCell ref="A332:C332"/>
    <mergeCell ref="E332:F333"/>
    <mergeCell ref="G332:G333"/>
    <mergeCell ref="I332:I333"/>
    <mergeCell ref="K332:K333"/>
    <mergeCell ref="P327:Q328"/>
    <mergeCell ref="S327:S328"/>
    <mergeCell ref="U327:U328"/>
    <mergeCell ref="W327:W328"/>
    <mergeCell ref="A328:C328"/>
    <mergeCell ref="A329:C329"/>
    <mergeCell ref="E329:I329"/>
    <mergeCell ref="L329:N329"/>
    <mergeCell ref="P329:W329"/>
    <mergeCell ref="V324:V325"/>
    <mergeCell ref="Y324:Y325"/>
    <mergeCell ref="I325:J325"/>
    <mergeCell ref="W325:X325"/>
    <mergeCell ref="A327:C327"/>
    <mergeCell ref="E327:F328"/>
    <mergeCell ref="G327:G328"/>
    <mergeCell ref="I327:I328"/>
    <mergeCell ref="M327:M328"/>
    <mergeCell ref="N327:N328"/>
    <mergeCell ref="M324:M325"/>
    <mergeCell ref="N324:N325"/>
    <mergeCell ref="P324:Q325"/>
    <mergeCell ref="S324:S325"/>
    <mergeCell ref="T324:T325"/>
    <mergeCell ref="U324:U325"/>
    <mergeCell ref="T300:T301"/>
    <mergeCell ref="U300:U301"/>
    <mergeCell ref="V300:V301"/>
    <mergeCell ref="Y300:Y301"/>
    <mergeCell ref="I301:J301"/>
    <mergeCell ref="A324:C325"/>
    <mergeCell ref="E324:F325"/>
    <mergeCell ref="G324:G325"/>
    <mergeCell ref="H324:H325"/>
    <mergeCell ref="K324:K325"/>
    <mergeCell ref="H300:H301"/>
    <mergeCell ref="M300:M301"/>
    <mergeCell ref="N300:N301"/>
    <mergeCell ref="P300:Q301"/>
    <mergeCell ref="R300:R301"/>
    <mergeCell ref="S300:S301"/>
    <mergeCell ref="A296:C296"/>
    <mergeCell ref="E296:I296"/>
    <mergeCell ref="W296:Y296"/>
    <mergeCell ref="W297:Y297"/>
    <mergeCell ref="A300:B301"/>
    <mergeCell ref="C300:C301"/>
    <mergeCell ref="D300:D301"/>
    <mergeCell ref="E300:E301"/>
    <mergeCell ref="F300:F301"/>
    <mergeCell ref="G300:G301"/>
    <mergeCell ref="L293:L294"/>
    <mergeCell ref="M293:M294"/>
    <mergeCell ref="N293:N294"/>
    <mergeCell ref="A294:C294"/>
    <mergeCell ref="P294:Q295"/>
    <mergeCell ref="W294:Y294"/>
    <mergeCell ref="A295:C295"/>
    <mergeCell ref="E295:I295"/>
    <mergeCell ref="W295:Y295"/>
    <mergeCell ref="A291:C291"/>
    <mergeCell ref="E291:I291"/>
    <mergeCell ref="L291:N291"/>
    <mergeCell ref="P291:W291"/>
    <mergeCell ref="A292:C292"/>
    <mergeCell ref="A293:C293"/>
    <mergeCell ref="E293:F294"/>
    <mergeCell ref="G293:G294"/>
    <mergeCell ref="I293:I294"/>
    <mergeCell ref="K293:K294"/>
    <mergeCell ref="P288:Q289"/>
    <mergeCell ref="S288:S289"/>
    <mergeCell ref="U288:U289"/>
    <mergeCell ref="W288:W289"/>
    <mergeCell ref="A289:C289"/>
    <mergeCell ref="A290:C290"/>
    <mergeCell ref="E290:I290"/>
    <mergeCell ref="L290:N290"/>
    <mergeCell ref="P290:W290"/>
    <mergeCell ref="V285:V286"/>
    <mergeCell ref="Y285:Y286"/>
    <mergeCell ref="I286:J286"/>
    <mergeCell ref="W286:X286"/>
    <mergeCell ref="A288:C288"/>
    <mergeCell ref="E288:F289"/>
    <mergeCell ref="G288:G289"/>
    <mergeCell ref="I288:I289"/>
    <mergeCell ref="M288:M289"/>
    <mergeCell ref="N288:N289"/>
    <mergeCell ref="M285:M286"/>
    <mergeCell ref="N285:N286"/>
    <mergeCell ref="P285:Q286"/>
    <mergeCell ref="S285:S286"/>
    <mergeCell ref="T285:T286"/>
    <mergeCell ref="U285:U286"/>
    <mergeCell ref="T256:T257"/>
    <mergeCell ref="U256:U257"/>
    <mergeCell ref="V256:V257"/>
    <mergeCell ref="Y256:Y257"/>
    <mergeCell ref="I257:J257"/>
    <mergeCell ref="A285:C286"/>
    <mergeCell ref="E285:F286"/>
    <mergeCell ref="G285:G286"/>
    <mergeCell ref="H285:H286"/>
    <mergeCell ref="K285:K286"/>
    <mergeCell ref="H256:H257"/>
    <mergeCell ref="M256:M257"/>
    <mergeCell ref="N256:N257"/>
    <mergeCell ref="P256:Q257"/>
    <mergeCell ref="R256:R257"/>
    <mergeCell ref="S256:S257"/>
    <mergeCell ref="A252:C252"/>
    <mergeCell ref="E252:I252"/>
    <mergeCell ref="W252:Y252"/>
    <mergeCell ref="W253:Y253"/>
    <mergeCell ref="A256:B257"/>
    <mergeCell ref="C256:C257"/>
    <mergeCell ref="D256:D257"/>
    <mergeCell ref="E256:E257"/>
    <mergeCell ref="F256:F257"/>
    <mergeCell ref="G256:G257"/>
    <mergeCell ref="L249:L250"/>
    <mergeCell ref="M249:M250"/>
    <mergeCell ref="N249:N250"/>
    <mergeCell ref="A250:C250"/>
    <mergeCell ref="P250:Q251"/>
    <mergeCell ref="W250:Y250"/>
    <mergeCell ref="A251:C251"/>
    <mergeCell ref="E251:I251"/>
    <mergeCell ref="W251:Y251"/>
    <mergeCell ref="A247:C247"/>
    <mergeCell ref="E247:I247"/>
    <mergeCell ref="L247:N247"/>
    <mergeCell ref="P247:W247"/>
    <mergeCell ref="A248:C248"/>
    <mergeCell ref="A249:C249"/>
    <mergeCell ref="E249:F250"/>
    <mergeCell ref="G249:G250"/>
    <mergeCell ref="I249:I250"/>
    <mergeCell ref="K249:K250"/>
    <mergeCell ref="P244:Q245"/>
    <mergeCell ref="S244:S245"/>
    <mergeCell ref="U244:U245"/>
    <mergeCell ref="W244:W245"/>
    <mergeCell ref="A245:C245"/>
    <mergeCell ref="A246:C246"/>
    <mergeCell ref="E246:I246"/>
    <mergeCell ref="L246:N246"/>
    <mergeCell ref="P246:W246"/>
    <mergeCell ref="V241:V242"/>
    <mergeCell ref="Y241:Y242"/>
    <mergeCell ref="I242:J242"/>
    <mergeCell ref="W242:X242"/>
    <mergeCell ref="A244:C244"/>
    <mergeCell ref="E244:F245"/>
    <mergeCell ref="G244:G245"/>
    <mergeCell ref="I244:I245"/>
    <mergeCell ref="M244:M245"/>
    <mergeCell ref="N244:N245"/>
    <mergeCell ref="M241:M242"/>
    <mergeCell ref="N241:N242"/>
    <mergeCell ref="P241:Q242"/>
    <mergeCell ref="S241:S242"/>
    <mergeCell ref="T241:T242"/>
    <mergeCell ref="U241:U242"/>
    <mergeCell ref="T217:T218"/>
    <mergeCell ref="U217:U218"/>
    <mergeCell ref="V217:V218"/>
    <mergeCell ref="Y217:Y218"/>
    <mergeCell ref="I218:J218"/>
    <mergeCell ref="A241:C242"/>
    <mergeCell ref="E241:F242"/>
    <mergeCell ref="G241:G242"/>
    <mergeCell ref="H241:H242"/>
    <mergeCell ref="K241:K242"/>
    <mergeCell ref="H217:H218"/>
    <mergeCell ref="M217:M218"/>
    <mergeCell ref="N217:N218"/>
    <mergeCell ref="P217:Q218"/>
    <mergeCell ref="R217:R218"/>
    <mergeCell ref="S217:S218"/>
    <mergeCell ref="A213:C213"/>
    <mergeCell ref="E213:I213"/>
    <mergeCell ref="W213:Y213"/>
    <mergeCell ref="W214:Y214"/>
    <mergeCell ref="A217:B218"/>
    <mergeCell ref="C217:C218"/>
    <mergeCell ref="D217:D218"/>
    <mergeCell ref="E217:E218"/>
    <mergeCell ref="F217:F218"/>
    <mergeCell ref="G217:G218"/>
    <mergeCell ref="L210:L211"/>
    <mergeCell ref="M210:M211"/>
    <mergeCell ref="N210:N211"/>
    <mergeCell ref="A211:C211"/>
    <mergeCell ref="P211:Q212"/>
    <mergeCell ref="W211:Y211"/>
    <mergeCell ref="A212:C212"/>
    <mergeCell ref="E212:I212"/>
    <mergeCell ref="W212:Y212"/>
    <mergeCell ref="A208:C208"/>
    <mergeCell ref="E208:I208"/>
    <mergeCell ref="L208:N208"/>
    <mergeCell ref="P208:W208"/>
    <mergeCell ref="A209:C209"/>
    <mergeCell ref="A210:C210"/>
    <mergeCell ref="E210:F211"/>
    <mergeCell ref="G210:G211"/>
    <mergeCell ref="I210:I211"/>
    <mergeCell ref="K210:K211"/>
    <mergeCell ref="P205:Q206"/>
    <mergeCell ref="S205:S206"/>
    <mergeCell ref="U205:U206"/>
    <mergeCell ref="W205:W206"/>
    <mergeCell ref="A206:C206"/>
    <mergeCell ref="A207:C207"/>
    <mergeCell ref="E207:I207"/>
    <mergeCell ref="L207:N207"/>
    <mergeCell ref="P207:W207"/>
    <mergeCell ref="V202:V203"/>
    <mergeCell ref="Y202:Y203"/>
    <mergeCell ref="I203:J203"/>
    <mergeCell ref="W203:X203"/>
    <mergeCell ref="A205:C205"/>
    <mergeCell ref="E205:F206"/>
    <mergeCell ref="G205:G206"/>
    <mergeCell ref="I205:I206"/>
    <mergeCell ref="M205:M206"/>
    <mergeCell ref="N205:N206"/>
    <mergeCell ref="M202:M203"/>
    <mergeCell ref="N202:N203"/>
    <mergeCell ref="P202:Q203"/>
    <mergeCell ref="S202:S203"/>
    <mergeCell ref="T202:T203"/>
    <mergeCell ref="U202:U203"/>
    <mergeCell ref="T173:T174"/>
    <mergeCell ref="U173:U174"/>
    <mergeCell ref="V173:V174"/>
    <mergeCell ref="Y173:Y174"/>
    <mergeCell ref="I174:J174"/>
    <mergeCell ref="A202:C203"/>
    <mergeCell ref="E202:F203"/>
    <mergeCell ref="G202:G203"/>
    <mergeCell ref="H202:H203"/>
    <mergeCell ref="K202:K203"/>
    <mergeCell ref="H173:H174"/>
    <mergeCell ref="M173:M174"/>
    <mergeCell ref="N173:N174"/>
    <mergeCell ref="P173:Q174"/>
    <mergeCell ref="R173:R174"/>
    <mergeCell ref="S173:S174"/>
    <mergeCell ref="A169:C169"/>
    <mergeCell ref="E169:I169"/>
    <mergeCell ref="W169:Y169"/>
    <mergeCell ref="W170:Y170"/>
    <mergeCell ref="A173:B174"/>
    <mergeCell ref="C173:C174"/>
    <mergeCell ref="D173:D174"/>
    <mergeCell ref="E173:E174"/>
    <mergeCell ref="F173:F174"/>
    <mergeCell ref="G173:G174"/>
    <mergeCell ref="L166:L167"/>
    <mergeCell ref="M166:M167"/>
    <mergeCell ref="N166:N167"/>
    <mergeCell ref="A167:C167"/>
    <mergeCell ref="P167:Q168"/>
    <mergeCell ref="W167:Y167"/>
    <mergeCell ref="A168:C168"/>
    <mergeCell ref="E168:I168"/>
    <mergeCell ref="W168:Y168"/>
    <mergeCell ref="A164:C164"/>
    <mergeCell ref="E164:I164"/>
    <mergeCell ref="L164:N164"/>
    <mergeCell ref="P164:W164"/>
    <mergeCell ref="A165:C165"/>
    <mergeCell ref="A166:C166"/>
    <mergeCell ref="E166:F167"/>
    <mergeCell ref="G166:G167"/>
    <mergeCell ref="I166:I167"/>
    <mergeCell ref="K166:K167"/>
    <mergeCell ref="P161:Q162"/>
    <mergeCell ref="S161:S162"/>
    <mergeCell ref="U161:U162"/>
    <mergeCell ref="W161:W162"/>
    <mergeCell ref="A162:C162"/>
    <mergeCell ref="A163:C163"/>
    <mergeCell ref="E163:I163"/>
    <mergeCell ref="L163:N163"/>
    <mergeCell ref="P163:W163"/>
    <mergeCell ref="V158:V159"/>
    <mergeCell ref="Y158:Y159"/>
    <mergeCell ref="I159:J159"/>
    <mergeCell ref="W159:X159"/>
    <mergeCell ref="A161:C161"/>
    <mergeCell ref="E161:F162"/>
    <mergeCell ref="G161:G162"/>
    <mergeCell ref="I161:I162"/>
    <mergeCell ref="M161:M162"/>
    <mergeCell ref="N161:N162"/>
    <mergeCell ref="M158:M159"/>
    <mergeCell ref="N158:N159"/>
    <mergeCell ref="P158:Q159"/>
    <mergeCell ref="S158:S159"/>
    <mergeCell ref="T158:T159"/>
    <mergeCell ref="U158:U159"/>
    <mergeCell ref="T134:T135"/>
    <mergeCell ref="U134:U135"/>
    <mergeCell ref="V134:V135"/>
    <mergeCell ref="Y134:Y135"/>
    <mergeCell ref="I135:J135"/>
    <mergeCell ref="A158:C159"/>
    <mergeCell ref="E158:F159"/>
    <mergeCell ref="G158:G159"/>
    <mergeCell ref="H158:H159"/>
    <mergeCell ref="K158:K159"/>
    <mergeCell ref="H134:H135"/>
    <mergeCell ref="M134:M135"/>
    <mergeCell ref="N134:N135"/>
    <mergeCell ref="P134:Q135"/>
    <mergeCell ref="R134:R135"/>
    <mergeCell ref="S134:S135"/>
    <mergeCell ref="A130:C130"/>
    <mergeCell ref="E130:I130"/>
    <mergeCell ref="W130:Y130"/>
    <mergeCell ref="W131:Y131"/>
    <mergeCell ref="A134:B135"/>
    <mergeCell ref="C134:C135"/>
    <mergeCell ref="D134:D135"/>
    <mergeCell ref="E134:E135"/>
    <mergeCell ref="F134:F135"/>
    <mergeCell ref="G134:G135"/>
    <mergeCell ref="L127:L128"/>
    <mergeCell ref="M127:M128"/>
    <mergeCell ref="N127:N128"/>
    <mergeCell ref="A128:C128"/>
    <mergeCell ref="P128:Q129"/>
    <mergeCell ref="W128:Y128"/>
    <mergeCell ref="A129:C129"/>
    <mergeCell ref="E129:I129"/>
    <mergeCell ref="W129:Y129"/>
    <mergeCell ref="A125:C125"/>
    <mergeCell ref="E125:I125"/>
    <mergeCell ref="L125:N125"/>
    <mergeCell ref="P125:W125"/>
    <mergeCell ref="A126:C126"/>
    <mergeCell ref="A127:C127"/>
    <mergeCell ref="E127:F128"/>
    <mergeCell ref="G127:G128"/>
    <mergeCell ref="I127:I128"/>
    <mergeCell ref="K127:K128"/>
    <mergeCell ref="P122:Q123"/>
    <mergeCell ref="S122:S123"/>
    <mergeCell ref="U122:U123"/>
    <mergeCell ref="W122:W123"/>
    <mergeCell ref="A123:C123"/>
    <mergeCell ref="A124:C124"/>
    <mergeCell ref="E124:I124"/>
    <mergeCell ref="L124:N124"/>
    <mergeCell ref="P124:W124"/>
    <mergeCell ref="V119:V120"/>
    <mergeCell ref="Y119:Y120"/>
    <mergeCell ref="I120:J120"/>
    <mergeCell ref="W120:X120"/>
    <mergeCell ref="A122:C122"/>
    <mergeCell ref="E122:F123"/>
    <mergeCell ref="G122:G123"/>
    <mergeCell ref="I122:I123"/>
    <mergeCell ref="M122:M123"/>
    <mergeCell ref="N122:N123"/>
    <mergeCell ref="M119:M120"/>
    <mergeCell ref="N119:N120"/>
    <mergeCell ref="P119:Q120"/>
    <mergeCell ref="S119:S120"/>
    <mergeCell ref="T119:T120"/>
    <mergeCell ref="U119:U120"/>
    <mergeCell ref="T90:T91"/>
    <mergeCell ref="U90:U91"/>
    <mergeCell ref="V90:V91"/>
    <mergeCell ref="Y90:Y91"/>
    <mergeCell ref="I91:J91"/>
    <mergeCell ref="A119:C120"/>
    <mergeCell ref="E119:F120"/>
    <mergeCell ref="G119:G120"/>
    <mergeCell ref="H119:H120"/>
    <mergeCell ref="K119:K120"/>
    <mergeCell ref="H90:H91"/>
    <mergeCell ref="M90:M91"/>
    <mergeCell ref="N90:N91"/>
    <mergeCell ref="P90:Q91"/>
    <mergeCell ref="R90:R91"/>
    <mergeCell ref="S90:S91"/>
    <mergeCell ref="A86:C86"/>
    <mergeCell ref="E86:I86"/>
    <mergeCell ref="W86:Y86"/>
    <mergeCell ref="W87:Y87"/>
    <mergeCell ref="A90:B91"/>
    <mergeCell ref="C90:C91"/>
    <mergeCell ref="D90:D91"/>
    <mergeCell ref="E90:E91"/>
    <mergeCell ref="F90:F91"/>
    <mergeCell ref="G90:G91"/>
    <mergeCell ref="L83:L84"/>
    <mergeCell ref="M83:M84"/>
    <mergeCell ref="N83:N84"/>
    <mergeCell ref="A84:C84"/>
    <mergeCell ref="P84:Q85"/>
    <mergeCell ref="W84:Y84"/>
    <mergeCell ref="A85:C85"/>
    <mergeCell ref="E85:I85"/>
    <mergeCell ref="W85:Y85"/>
    <mergeCell ref="A81:C81"/>
    <mergeCell ref="E81:I81"/>
    <mergeCell ref="L81:N81"/>
    <mergeCell ref="P81:W81"/>
    <mergeCell ref="A82:C82"/>
    <mergeCell ref="A83:C83"/>
    <mergeCell ref="E83:F84"/>
    <mergeCell ref="G83:G84"/>
    <mergeCell ref="I83:I84"/>
    <mergeCell ref="K83:K84"/>
    <mergeCell ref="P78:Q79"/>
    <mergeCell ref="S78:S79"/>
    <mergeCell ref="U78:U79"/>
    <mergeCell ref="W78:W79"/>
    <mergeCell ref="A79:C79"/>
    <mergeCell ref="A80:C80"/>
    <mergeCell ref="E80:I80"/>
    <mergeCell ref="L80:N80"/>
    <mergeCell ref="P80:W80"/>
    <mergeCell ref="V75:V76"/>
    <mergeCell ref="Y75:Y76"/>
    <mergeCell ref="I76:J76"/>
    <mergeCell ref="W76:X76"/>
    <mergeCell ref="A78:C78"/>
    <mergeCell ref="E78:F79"/>
    <mergeCell ref="G78:G79"/>
    <mergeCell ref="I78:I79"/>
    <mergeCell ref="M78:M79"/>
    <mergeCell ref="N78:N79"/>
    <mergeCell ref="M75:M76"/>
    <mergeCell ref="N75:N76"/>
    <mergeCell ref="P75:Q76"/>
    <mergeCell ref="S75:S76"/>
    <mergeCell ref="T75:T76"/>
    <mergeCell ref="U75:U76"/>
    <mergeCell ref="T47:T48"/>
    <mergeCell ref="U47:U48"/>
    <mergeCell ref="V47:V48"/>
    <mergeCell ref="Y47:Y48"/>
    <mergeCell ref="I48:J48"/>
    <mergeCell ref="A75:C76"/>
    <mergeCell ref="E75:F76"/>
    <mergeCell ref="G75:G76"/>
    <mergeCell ref="H75:H76"/>
    <mergeCell ref="K75:K76"/>
    <mergeCell ref="H47:H48"/>
    <mergeCell ref="M47:M48"/>
    <mergeCell ref="N47:N48"/>
    <mergeCell ref="P47:Q48"/>
    <mergeCell ref="R47:R48"/>
    <mergeCell ref="S47:S48"/>
    <mergeCell ref="A44:C44"/>
    <mergeCell ref="E44:I44"/>
    <mergeCell ref="W44:Y44"/>
    <mergeCell ref="W45:Y45"/>
    <mergeCell ref="A47:B48"/>
    <mergeCell ref="C47:C48"/>
    <mergeCell ref="D47:D48"/>
    <mergeCell ref="E47:E48"/>
    <mergeCell ref="F47:F48"/>
    <mergeCell ref="G47:G48"/>
    <mergeCell ref="L41:L42"/>
    <mergeCell ref="M41:M42"/>
    <mergeCell ref="N41:N42"/>
    <mergeCell ref="A42:C42"/>
    <mergeCell ref="P42:Q43"/>
    <mergeCell ref="W42:Y42"/>
    <mergeCell ref="A43:C43"/>
    <mergeCell ref="E43:I43"/>
    <mergeCell ref="W43:Y43"/>
    <mergeCell ref="A39:C39"/>
    <mergeCell ref="E39:I39"/>
    <mergeCell ref="L39:N39"/>
    <mergeCell ref="P39:W39"/>
    <mergeCell ref="A40:C40"/>
    <mergeCell ref="A41:C41"/>
    <mergeCell ref="E41:F42"/>
    <mergeCell ref="G41:G42"/>
    <mergeCell ref="I41:I42"/>
    <mergeCell ref="K41:K42"/>
    <mergeCell ref="P36:Q37"/>
    <mergeCell ref="S36:S37"/>
    <mergeCell ref="U36:U37"/>
    <mergeCell ref="W36:W37"/>
    <mergeCell ref="A37:C37"/>
    <mergeCell ref="A38:C38"/>
    <mergeCell ref="E38:I38"/>
    <mergeCell ref="L38:N38"/>
    <mergeCell ref="P38:W38"/>
    <mergeCell ref="V33:V34"/>
    <mergeCell ref="Y33:Y34"/>
    <mergeCell ref="I34:J34"/>
    <mergeCell ref="W34:X34"/>
    <mergeCell ref="A36:C36"/>
    <mergeCell ref="E36:F37"/>
    <mergeCell ref="G36:G37"/>
    <mergeCell ref="I36:I37"/>
    <mergeCell ref="M36:M37"/>
    <mergeCell ref="N36:N37"/>
    <mergeCell ref="M33:M34"/>
    <mergeCell ref="N33:N34"/>
    <mergeCell ref="P33:Q34"/>
    <mergeCell ref="S33:S34"/>
    <mergeCell ref="T33:T34"/>
    <mergeCell ref="U33:U34"/>
    <mergeCell ref="T4:T5"/>
    <mergeCell ref="U4:U5"/>
    <mergeCell ref="V4:V5"/>
    <mergeCell ref="Y4:Y5"/>
    <mergeCell ref="I5:J5"/>
    <mergeCell ref="A33:C34"/>
    <mergeCell ref="E33:F34"/>
    <mergeCell ref="G33:G34"/>
    <mergeCell ref="H33:H34"/>
    <mergeCell ref="K33:K34"/>
    <mergeCell ref="H4:H5"/>
    <mergeCell ref="M4:M5"/>
    <mergeCell ref="N4:N5"/>
    <mergeCell ref="P4:Q5"/>
    <mergeCell ref="R4:R5"/>
    <mergeCell ref="S4:S5"/>
    <mergeCell ref="A4:B5"/>
    <mergeCell ref="C4:C5"/>
    <mergeCell ref="D4:D5"/>
    <mergeCell ref="E4:E5"/>
    <mergeCell ref="F4:F5"/>
    <mergeCell ref="G4:G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D23" sqref="D23"/>
    </sheetView>
  </sheetViews>
  <sheetFormatPr baseColWidth="10" defaultRowHeight="14.5"/>
  <cols>
    <col min="2" max="2" width="20.6328125" bestFit="1" customWidth="1"/>
    <col min="3" max="3" width="18.453125" bestFit="1" customWidth="1"/>
    <col min="4" max="4" width="42.1796875" bestFit="1" customWidth="1"/>
  </cols>
  <sheetData>
    <row r="1" spans="1:4" ht="15" thickBot="1">
      <c r="A1" s="160" t="s">
        <v>653</v>
      </c>
      <c r="B1" s="160"/>
      <c r="C1" s="160"/>
      <c r="D1" s="160"/>
    </row>
    <row r="2" spans="1:4" ht="15" thickTop="1">
      <c r="A2" s="174" t="s">
        <v>654</v>
      </c>
      <c r="B2" s="163"/>
      <c r="C2" s="163"/>
      <c r="D2" s="163"/>
    </row>
    <row r="3" spans="1:4">
      <c r="A3" s="174" t="s">
        <v>655</v>
      </c>
      <c r="B3" s="174" t="s">
        <v>656</v>
      </c>
      <c r="C3" s="174" t="s">
        <v>657</v>
      </c>
      <c r="D3" s="174" t="s">
        <v>658</v>
      </c>
    </row>
    <row r="4" spans="1:4">
      <c r="A4" s="163" t="s">
        <v>659</v>
      </c>
      <c r="B4" s="163" t="s">
        <v>660</v>
      </c>
      <c r="C4" s="163" t="s">
        <v>661</v>
      </c>
      <c r="D4" s="150" t="s">
        <v>662</v>
      </c>
    </row>
    <row r="5" spans="1:4">
      <c r="A5" s="163" t="s">
        <v>663</v>
      </c>
      <c r="B5" s="163" t="s">
        <v>664</v>
      </c>
      <c r="C5" s="163" t="s">
        <v>665</v>
      </c>
      <c r="D5" s="163" t="s">
        <v>666</v>
      </c>
    </row>
    <row r="6" spans="1:4">
      <c r="A6" s="163" t="s">
        <v>667</v>
      </c>
      <c r="B6" s="163" t="s">
        <v>668</v>
      </c>
      <c r="C6" s="163" t="s">
        <v>669</v>
      </c>
      <c r="D6" s="163" t="s">
        <v>670</v>
      </c>
    </row>
    <row r="7" spans="1:4">
      <c r="A7" s="163"/>
      <c r="B7" s="163"/>
      <c r="C7" s="163"/>
      <c r="D7" s="163"/>
    </row>
    <row r="8" spans="1:4">
      <c r="A8" s="174" t="s">
        <v>671</v>
      </c>
      <c r="B8" s="163"/>
      <c r="C8" s="163"/>
      <c r="D8" s="163"/>
    </row>
    <row r="9" spans="1:4">
      <c r="A9" s="174" t="s">
        <v>655</v>
      </c>
      <c r="B9" s="174" t="s">
        <v>672</v>
      </c>
      <c r="C9" s="174" t="s">
        <v>657</v>
      </c>
      <c r="D9" s="174" t="s">
        <v>658</v>
      </c>
    </row>
    <row r="10" spans="1:4">
      <c r="A10" s="163" t="s">
        <v>673</v>
      </c>
      <c r="B10" s="163" t="s">
        <v>674</v>
      </c>
      <c r="C10" s="163" t="s">
        <v>675</v>
      </c>
      <c r="D10" s="163" t="s">
        <v>676</v>
      </c>
    </row>
    <row r="11" spans="1:4">
      <c r="A11" s="163" t="s">
        <v>677</v>
      </c>
      <c r="B11" s="163" t="s">
        <v>678</v>
      </c>
      <c r="C11" s="163" t="s">
        <v>675</v>
      </c>
      <c r="D11" s="163" t="s">
        <v>679</v>
      </c>
    </row>
    <row r="12" spans="1:4">
      <c r="A12" s="163" t="s">
        <v>680</v>
      </c>
      <c r="B12" s="163" t="s">
        <v>681</v>
      </c>
      <c r="C12" s="163" t="s">
        <v>675</v>
      </c>
      <c r="D12" s="163" t="s">
        <v>682</v>
      </c>
    </row>
    <row r="13" spans="1:4">
      <c r="A13" s="163" t="s">
        <v>683</v>
      </c>
      <c r="B13" s="163" t="s">
        <v>684</v>
      </c>
      <c r="C13" s="163" t="s">
        <v>675</v>
      </c>
      <c r="D13" s="163" t="s">
        <v>493</v>
      </c>
    </row>
    <row r="14" spans="1:4">
      <c r="A14" s="163" t="s">
        <v>685</v>
      </c>
      <c r="B14" s="163" t="s">
        <v>686</v>
      </c>
      <c r="C14" s="163" t="s">
        <v>675</v>
      </c>
      <c r="D14" s="163" t="s">
        <v>687</v>
      </c>
    </row>
    <row r="15" spans="1:4">
      <c r="A15" s="163"/>
      <c r="B15" s="163"/>
      <c r="C15" s="163"/>
      <c r="D15" s="163"/>
    </row>
    <row r="16" spans="1:4">
      <c r="A16" s="174" t="s">
        <v>655</v>
      </c>
      <c r="B16" s="174" t="s">
        <v>688</v>
      </c>
      <c r="C16" s="174" t="s">
        <v>657</v>
      </c>
      <c r="D16" s="174" t="s">
        <v>658</v>
      </c>
    </row>
    <row r="17" spans="1:4">
      <c r="A17" s="163" t="s">
        <v>689</v>
      </c>
      <c r="B17" s="163" t="s">
        <v>690</v>
      </c>
      <c r="C17" s="163" t="s">
        <v>675</v>
      </c>
      <c r="D17" s="163" t="s">
        <v>676</v>
      </c>
    </row>
    <row r="18" spans="1:4">
      <c r="A18" s="163" t="s">
        <v>691</v>
      </c>
      <c r="B18" s="163" t="s">
        <v>692</v>
      </c>
      <c r="C18" s="163" t="s">
        <v>675</v>
      </c>
      <c r="D18" s="163" t="s">
        <v>682</v>
      </c>
    </row>
    <row r="19" spans="1:4">
      <c r="A19" s="163" t="s">
        <v>693</v>
      </c>
      <c r="B19" s="163" t="s">
        <v>694</v>
      </c>
      <c r="C19" s="163" t="s">
        <v>675</v>
      </c>
      <c r="D19" s="163" t="s">
        <v>695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A134"/>
  <sheetViews>
    <sheetView workbookViewId="0">
      <selection activeCell="B15" sqref="B15"/>
    </sheetView>
  </sheetViews>
  <sheetFormatPr baseColWidth="10" defaultColWidth="11.453125" defaultRowHeight="14.5"/>
  <cols>
    <col min="1" max="1" width="11.453125" style="163"/>
    <col min="2" max="2" width="24.54296875" style="163" bestFit="1" customWidth="1"/>
    <col min="3" max="3" width="26.54296875" style="163" bestFit="1" customWidth="1"/>
    <col min="4" max="4" width="50.1796875" style="163" bestFit="1" customWidth="1"/>
    <col min="5" max="51" width="11.453125" style="163"/>
    <col min="52" max="52" width="10.7265625" style="163" bestFit="1" customWidth="1"/>
    <col min="53" max="53" width="14.453125" style="163" bestFit="1" customWidth="1"/>
    <col min="54" max="54" width="12.54296875" style="163" bestFit="1" customWidth="1"/>
    <col min="55" max="55" width="16.453125" style="163" bestFit="1" customWidth="1"/>
    <col min="56" max="58" width="11.453125" style="163" bestFit="1" customWidth="1"/>
    <col min="59" max="59" width="11.54296875" style="163" bestFit="1" customWidth="1"/>
    <col min="60" max="16384" width="11.453125" style="163"/>
  </cols>
  <sheetData>
    <row r="1" spans="1:105" ht="15" thickBot="1">
      <c r="A1" s="160" t="s">
        <v>652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2"/>
      <c r="BA1" s="162"/>
      <c r="BB1" s="162"/>
      <c r="BC1" s="162"/>
      <c r="BD1" s="162"/>
      <c r="BE1" s="162"/>
      <c r="BF1" s="162"/>
      <c r="BG1" s="162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</row>
    <row r="2" spans="1:105" ht="17" thickTop="1">
      <c r="A2" s="164" t="s">
        <v>389</v>
      </c>
      <c r="B2" s="165" t="s">
        <v>390</v>
      </c>
      <c r="C2" s="165" t="s">
        <v>391</v>
      </c>
      <c r="D2" s="165" t="s">
        <v>392</v>
      </c>
      <c r="E2" s="166" t="s">
        <v>393</v>
      </c>
      <c r="F2" s="166" t="s">
        <v>394</v>
      </c>
      <c r="G2" s="166" t="s">
        <v>395</v>
      </c>
      <c r="H2" s="166" t="s">
        <v>396</v>
      </c>
      <c r="I2" s="166" t="s">
        <v>397</v>
      </c>
      <c r="J2" s="166" t="s">
        <v>398</v>
      </c>
      <c r="K2" s="166" t="s">
        <v>399</v>
      </c>
      <c r="L2" s="166" t="s">
        <v>400</v>
      </c>
      <c r="M2" s="166" t="s">
        <v>401</v>
      </c>
      <c r="N2" s="166" t="s">
        <v>402</v>
      </c>
      <c r="O2" s="166" t="s">
        <v>403</v>
      </c>
      <c r="P2" s="166" t="s">
        <v>404</v>
      </c>
      <c r="Q2" s="166" t="s">
        <v>405</v>
      </c>
      <c r="R2" s="166" t="s">
        <v>406</v>
      </c>
      <c r="S2" s="166" t="s">
        <v>407</v>
      </c>
      <c r="T2" s="166" t="s">
        <v>408</v>
      </c>
      <c r="U2" s="166" t="s">
        <v>409</v>
      </c>
      <c r="V2" s="166" t="s">
        <v>410</v>
      </c>
      <c r="W2" s="166" t="s">
        <v>411</v>
      </c>
      <c r="X2" s="166" t="s">
        <v>412</v>
      </c>
      <c r="Y2" s="166" t="s">
        <v>413</v>
      </c>
      <c r="Z2" s="166" t="s">
        <v>414</v>
      </c>
      <c r="AA2" s="166" t="s">
        <v>415</v>
      </c>
      <c r="AB2" s="166" t="s">
        <v>416</v>
      </c>
      <c r="AC2" s="166" t="s">
        <v>417</v>
      </c>
      <c r="AD2" s="166" t="s">
        <v>418</v>
      </c>
      <c r="AE2" s="166" t="s">
        <v>419</v>
      </c>
      <c r="AF2" s="166" t="s">
        <v>420</v>
      </c>
      <c r="AG2" s="166" t="s">
        <v>421</v>
      </c>
      <c r="AH2" s="166" t="s">
        <v>422</v>
      </c>
      <c r="AI2" s="166" t="s">
        <v>423</v>
      </c>
      <c r="AJ2" s="166" t="s">
        <v>424</v>
      </c>
      <c r="AK2" s="166" t="s">
        <v>425</v>
      </c>
      <c r="AL2" s="166" t="s">
        <v>426</v>
      </c>
      <c r="AM2" s="166" t="s">
        <v>427</v>
      </c>
      <c r="AN2" s="166" t="s">
        <v>428</v>
      </c>
      <c r="AO2" s="166" t="s">
        <v>429</v>
      </c>
      <c r="AP2" s="166" t="s">
        <v>430</v>
      </c>
      <c r="AQ2" s="166" t="s">
        <v>431</v>
      </c>
      <c r="AR2" s="166" t="s">
        <v>432</v>
      </c>
      <c r="AS2" s="166" t="s">
        <v>433</v>
      </c>
      <c r="AT2" s="166" t="s">
        <v>434</v>
      </c>
      <c r="AU2" s="166" t="s">
        <v>435</v>
      </c>
      <c r="AV2" s="166" t="s">
        <v>436</v>
      </c>
      <c r="AW2" s="166" t="s">
        <v>437</v>
      </c>
      <c r="AX2" s="166" t="s">
        <v>438</v>
      </c>
      <c r="AY2" s="166" t="s">
        <v>439</v>
      </c>
      <c r="AZ2" s="167" t="s">
        <v>440</v>
      </c>
      <c r="BA2" s="167" t="s">
        <v>441</v>
      </c>
      <c r="BB2" s="167" t="s">
        <v>442</v>
      </c>
      <c r="BC2" s="167" t="s">
        <v>443</v>
      </c>
      <c r="BD2" s="167" t="s">
        <v>444</v>
      </c>
      <c r="BE2" s="167" t="s">
        <v>445</v>
      </c>
      <c r="BF2" s="167" t="s">
        <v>446</v>
      </c>
      <c r="BG2" s="167" t="s">
        <v>447</v>
      </c>
      <c r="BH2" s="166" t="s">
        <v>448</v>
      </c>
      <c r="BI2" s="166" t="s">
        <v>449</v>
      </c>
      <c r="BJ2" s="166" t="s">
        <v>450</v>
      </c>
      <c r="BK2" s="166" t="s">
        <v>451</v>
      </c>
      <c r="BL2" s="166" t="s">
        <v>452</v>
      </c>
      <c r="BM2" s="166" t="s">
        <v>449</v>
      </c>
      <c r="BN2" s="166" t="s">
        <v>453</v>
      </c>
      <c r="BO2" s="166" t="s">
        <v>454</v>
      </c>
      <c r="BP2" s="166" t="s">
        <v>455</v>
      </c>
      <c r="BQ2" s="166" t="s">
        <v>456</v>
      </c>
      <c r="BR2" s="166" t="s">
        <v>457</v>
      </c>
      <c r="BS2" s="166" t="s">
        <v>458</v>
      </c>
      <c r="BT2" s="166" t="s">
        <v>459</v>
      </c>
      <c r="BU2" s="166" t="s">
        <v>460</v>
      </c>
      <c r="BV2" s="166" t="s">
        <v>461</v>
      </c>
      <c r="BW2" s="166" t="s">
        <v>462</v>
      </c>
      <c r="BX2" s="166" t="s">
        <v>463</v>
      </c>
      <c r="BY2" s="166" t="s">
        <v>452</v>
      </c>
      <c r="BZ2" s="166" t="s">
        <v>464</v>
      </c>
      <c r="CA2" s="166" t="s">
        <v>465</v>
      </c>
      <c r="CB2" s="166" t="s">
        <v>466</v>
      </c>
      <c r="CC2" s="166" t="s">
        <v>467</v>
      </c>
      <c r="CD2" s="166" t="s">
        <v>468</v>
      </c>
      <c r="CE2" s="166" t="s">
        <v>469</v>
      </c>
      <c r="CF2" s="166" t="s">
        <v>470</v>
      </c>
      <c r="CG2" s="166" t="s">
        <v>471</v>
      </c>
      <c r="CH2" s="166" t="s">
        <v>472</v>
      </c>
      <c r="CI2" s="166" t="s">
        <v>473</v>
      </c>
      <c r="CJ2" s="166" t="s">
        <v>474</v>
      </c>
      <c r="CK2" s="166" t="s">
        <v>475</v>
      </c>
      <c r="CL2" s="166" t="s">
        <v>476</v>
      </c>
      <c r="CM2" s="166" t="s">
        <v>477</v>
      </c>
      <c r="CN2" s="166" t="s">
        <v>478</v>
      </c>
      <c r="CO2" s="166" t="s">
        <v>479</v>
      </c>
      <c r="CP2" s="166" t="s">
        <v>480</v>
      </c>
      <c r="CQ2" s="166" t="s">
        <v>466</v>
      </c>
      <c r="CR2" s="166" t="s">
        <v>481</v>
      </c>
      <c r="CS2" s="166" t="s">
        <v>482</v>
      </c>
      <c r="CT2" s="166" t="s">
        <v>483</v>
      </c>
      <c r="CU2" s="166" t="s">
        <v>484</v>
      </c>
      <c r="CV2" s="166" t="s">
        <v>485</v>
      </c>
      <c r="CW2" s="166" t="s">
        <v>486</v>
      </c>
      <c r="CX2" s="166" t="s">
        <v>487</v>
      </c>
      <c r="CY2" s="166" t="s">
        <v>488</v>
      </c>
      <c r="CZ2" s="166" t="s">
        <v>489</v>
      </c>
      <c r="DA2" s="166" t="s">
        <v>490</v>
      </c>
    </row>
    <row r="3" spans="1:105">
      <c r="A3" s="168" t="s">
        <v>491</v>
      </c>
      <c r="B3" s="168" t="s">
        <v>492</v>
      </c>
      <c r="C3" s="168" t="s">
        <v>493</v>
      </c>
      <c r="D3" s="168" t="s">
        <v>494</v>
      </c>
      <c r="E3" s="169">
        <v>14.2</v>
      </c>
      <c r="F3" s="169">
        <v>58.036459999999998</v>
      </c>
      <c r="G3" s="169">
        <v>19.801410000000001</v>
      </c>
      <c r="H3" s="169">
        <v>4.8136200000000002</v>
      </c>
      <c r="I3" s="169">
        <v>0.22678000000000001</v>
      </c>
      <c r="J3" s="169">
        <v>1.4432700000000001</v>
      </c>
      <c r="K3" s="169">
        <v>7.8315700000000001</v>
      </c>
      <c r="L3" s="169">
        <v>5.8831699999999998</v>
      </c>
      <c r="M3" s="169">
        <v>9.0920000000000001E-2</v>
      </c>
      <c r="N3" s="169">
        <v>4.4330000000000001E-2</v>
      </c>
      <c r="O3" s="169">
        <v>0.18268000000000001</v>
      </c>
      <c r="P3" s="169">
        <v>1.1299999999999999</v>
      </c>
      <c r="Q3" s="169">
        <v>20.136310925476401</v>
      </c>
      <c r="R3" s="169">
        <v>353</v>
      </c>
      <c r="S3" s="169">
        <v>5.3453290061262102</v>
      </c>
      <c r="T3" s="169">
        <v>17.02</v>
      </c>
      <c r="U3" s="169">
        <v>68.989999999999995</v>
      </c>
      <c r="V3" s="169">
        <v>76.569999999999993</v>
      </c>
      <c r="W3" s="169">
        <v>7.6790000000000003</v>
      </c>
      <c r="X3" s="169">
        <v>906.8</v>
      </c>
      <c r="Y3" s="169">
        <v>18.276666666666699</v>
      </c>
      <c r="Z3" s="169">
        <v>6.1230000000000002</v>
      </c>
      <c r="AA3" s="169">
        <v>57.48</v>
      </c>
      <c r="AB3" s="169">
        <v>98.74</v>
      </c>
      <c r="AC3" s="169">
        <v>1.242</v>
      </c>
      <c r="AD3" s="169">
        <v>2.7559999999999998</v>
      </c>
      <c r="AE3" s="169" t="s">
        <v>495</v>
      </c>
      <c r="AF3" s="169">
        <v>1.1160000000000001</v>
      </c>
      <c r="AG3" s="169">
        <v>3.0670000000000002</v>
      </c>
      <c r="AH3" s="169" t="s">
        <v>495</v>
      </c>
      <c r="AI3" s="169" t="s">
        <v>495</v>
      </c>
      <c r="AJ3" s="169" t="s">
        <v>495</v>
      </c>
      <c r="AK3" s="169" t="s">
        <v>495</v>
      </c>
      <c r="AL3" s="169">
        <v>146.69999999999999</v>
      </c>
      <c r="AM3" s="169">
        <v>268.89999999999998</v>
      </c>
      <c r="AN3" s="169">
        <v>26.09</v>
      </c>
      <c r="AO3" s="169">
        <v>83.715000000000003</v>
      </c>
      <c r="AP3" s="169">
        <v>13.595000000000001</v>
      </c>
      <c r="AQ3" s="169">
        <v>0.29604999999999998</v>
      </c>
      <c r="AR3" s="169">
        <v>10.16</v>
      </c>
      <c r="AS3" s="169">
        <v>1.5880000000000001</v>
      </c>
      <c r="AT3" s="169">
        <v>9.06175</v>
      </c>
      <c r="AU3" s="169">
        <v>1.833</v>
      </c>
      <c r="AV3" s="169">
        <v>5.2510000000000003</v>
      </c>
      <c r="AW3" s="169" t="s">
        <v>495</v>
      </c>
      <c r="AX3" s="169">
        <v>5.7983333333333302</v>
      </c>
      <c r="AY3" s="169">
        <v>0.90600000000000003</v>
      </c>
      <c r="AZ3" s="170" t="s">
        <v>495</v>
      </c>
      <c r="BA3" s="170" t="s">
        <v>495</v>
      </c>
      <c r="BB3" s="170">
        <v>0.70858299999999996</v>
      </c>
      <c r="BC3" s="170">
        <v>0.51248499999999997</v>
      </c>
      <c r="BD3" s="170" t="s">
        <v>495</v>
      </c>
      <c r="BE3" s="170" t="s">
        <v>495</v>
      </c>
      <c r="BF3" s="170" t="s">
        <v>495</v>
      </c>
      <c r="BG3" s="170" t="s">
        <v>495</v>
      </c>
      <c r="BH3" s="169">
        <v>0.77547093376544463</v>
      </c>
      <c r="BI3" s="169">
        <v>9.1837148065626906</v>
      </c>
      <c r="BJ3" s="169">
        <v>13.205518827249215</v>
      </c>
      <c r="BK3" s="169">
        <v>17.029031330842205</v>
      </c>
      <c r="BL3" s="169">
        <v>25.300373670595011</v>
      </c>
      <c r="BM3" s="169">
        <v>9.1837148065626906</v>
      </c>
      <c r="BN3" s="169">
        <v>2.9849202460667481</v>
      </c>
      <c r="BO3" s="169">
        <v>3.8976663284533992</v>
      </c>
      <c r="BP3" s="169">
        <v>15.775922059846904</v>
      </c>
      <c r="BQ3" s="169">
        <v>5.4135396051511145E-2</v>
      </c>
      <c r="BR3" s="169">
        <v>6.9809703619253108E-2</v>
      </c>
      <c r="BS3" s="169">
        <v>0.92187335546873461</v>
      </c>
      <c r="BT3" s="169">
        <v>5.9582438727972455E-2</v>
      </c>
      <c r="BU3" s="169">
        <v>1.4857200729187765</v>
      </c>
      <c r="BV3" s="169">
        <v>1.9158939532453965</v>
      </c>
      <c r="BW3" s="169">
        <v>49.61517417472178</v>
      </c>
      <c r="BX3" s="169">
        <v>0.27387180224202373</v>
      </c>
      <c r="BY3" s="169">
        <v>25.300373670595011</v>
      </c>
      <c r="BZ3" s="169">
        <v>2.3446392641563683</v>
      </c>
      <c r="CA3" s="169">
        <v>0.7438446106146257</v>
      </c>
      <c r="CB3" s="169">
        <v>1.4992280546978386E-2</v>
      </c>
      <c r="CC3" s="169">
        <v>10.790731886723059</v>
      </c>
      <c r="CD3" s="169">
        <v>1.5628197757976439</v>
      </c>
      <c r="CE3" s="169">
        <v>9.9713504362547187</v>
      </c>
      <c r="CF3" s="169">
        <v>66.700993012136806</v>
      </c>
      <c r="CG3" s="169">
        <v>16.126081985954595</v>
      </c>
      <c r="CH3" s="169">
        <v>0.67307430129516022</v>
      </c>
      <c r="CI3" s="169">
        <v>1.2895389839362674</v>
      </c>
      <c r="CJ3" s="169">
        <v>108.98454746136865</v>
      </c>
      <c r="CK3" s="169">
        <v>1.7522276516240309</v>
      </c>
      <c r="CL3" s="169">
        <v>0.20744003374948183</v>
      </c>
      <c r="CM3" s="169">
        <v>6.1813224267211995</v>
      </c>
      <c r="CN3" s="169">
        <v>3.643714387270764E-2</v>
      </c>
      <c r="CO3" s="169">
        <v>66.038965907511283</v>
      </c>
      <c r="CP3" s="169">
        <v>0.29610299234516352</v>
      </c>
      <c r="CQ3" s="169">
        <v>1.4992280546978386E-2</v>
      </c>
      <c r="CR3" s="169">
        <v>4.6781489213639524</v>
      </c>
      <c r="CS3" s="169" t="s">
        <v>495</v>
      </c>
      <c r="CT3" s="169">
        <v>0.28475269616957977</v>
      </c>
      <c r="CU3" s="169">
        <v>1.1098709957964923</v>
      </c>
      <c r="CV3" s="169">
        <v>0.11130598637483695</v>
      </c>
      <c r="CW3" s="169">
        <v>13.714739999999999</v>
      </c>
      <c r="CX3" s="169">
        <v>8.0266277585263399</v>
      </c>
      <c r="CY3" s="169">
        <v>0.11834595794697664</v>
      </c>
      <c r="CZ3" s="169" t="s">
        <v>495</v>
      </c>
      <c r="DA3" s="169">
        <v>0.75121208135788864</v>
      </c>
    </row>
    <row r="4" spans="1:105">
      <c r="A4" s="168" t="s">
        <v>496</v>
      </c>
      <c r="B4" s="168" t="s">
        <v>497</v>
      </c>
      <c r="C4" s="168" t="s">
        <v>493</v>
      </c>
      <c r="D4" s="168" t="s">
        <v>498</v>
      </c>
      <c r="E4" s="169">
        <v>14.12</v>
      </c>
      <c r="F4" s="169">
        <v>58.3</v>
      </c>
      <c r="G4" s="169">
        <v>19.46</v>
      </c>
      <c r="H4" s="169">
        <v>4.7</v>
      </c>
      <c r="I4" s="169">
        <v>0.16</v>
      </c>
      <c r="J4" s="169">
        <v>1.48</v>
      </c>
      <c r="K4" s="169">
        <v>8.93</v>
      </c>
      <c r="L4" s="169">
        <v>7.2</v>
      </c>
      <c r="M4" s="169">
        <v>9.9000000000000005E-2</v>
      </c>
      <c r="N4" s="169">
        <v>3.6999999999999998E-2</v>
      </c>
      <c r="O4" s="169">
        <v>0.17899999999999999</v>
      </c>
      <c r="P4" s="169">
        <v>1.1399999999999999</v>
      </c>
      <c r="Q4" s="169" t="s">
        <v>495</v>
      </c>
      <c r="R4" s="169">
        <v>370.7</v>
      </c>
      <c r="S4" s="169">
        <v>22</v>
      </c>
      <c r="T4" s="169">
        <v>53.1</v>
      </c>
      <c r="U4" s="169">
        <v>63.3</v>
      </c>
      <c r="V4" s="169">
        <v>68.599999999999994</v>
      </c>
      <c r="W4" s="169" t="s">
        <v>495</v>
      </c>
      <c r="X4" s="169">
        <v>854</v>
      </c>
      <c r="Y4" s="169" t="s">
        <v>495</v>
      </c>
      <c r="Z4" s="169" t="s">
        <v>495</v>
      </c>
      <c r="AA4" s="169">
        <v>52.7</v>
      </c>
      <c r="AB4" s="169">
        <v>83.8</v>
      </c>
      <c r="AC4" s="169">
        <v>0.4</v>
      </c>
      <c r="AD4" s="169" t="s">
        <v>499</v>
      </c>
      <c r="AE4" s="169">
        <v>5.2</v>
      </c>
      <c r="AF4" s="169" t="s">
        <v>495</v>
      </c>
      <c r="AG4" s="169">
        <v>2.6</v>
      </c>
      <c r="AH4" s="169" t="s">
        <v>495</v>
      </c>
      <c r="AI4" s="169" t="s">
        <v>495</v>
      </c>
      <c r="AJ4" s="169">
        <v>120.6</v>
      </c>
      <c r="AK4" s="169">
        <v>7</v>
      </c>
      <c r="AL4" s="169">
        <v>131.19999999999999</v>
      </c>
      <c r="AM4" s="169">
        <v>238.9</v>
      </c>
      <c r="AN4" s="169" t="s">
        <v>495</v>
      </c>
      <c r="AO4" s="169">
        <v>70.599999999999994</v>
      </c>
      <c r="AP4" s="169" t="s">
        <v>495</v>
      </c>
      <c r="AQ4" s="169" t="s">
        <v>495</v>
      </c>
      <c r="AR4" s="169" t="s">
        <v>495</v>
      </c>
      <c r="AS4" s="169" t="s">
        <v>495</v>
      </c>
      <c r="AT4" s="169" t="s">
        <v>495</v>
      </c>
      <c r="AU4" s="169" t="s">
        <v>495</v>
      </c>
      <c r="AV4" s="169" t="s">
        <v>495</v>
      </c>
      <c r="AW4" s="169" t="s">
        <v>495</v>
      </c>
      <c r="AX4" s="169" t="s">
        <v>495</v>
      </c>
      <c r="AY4" s="169" t="s">
        <v>495</v>
      </c>
      <c r="AZ4" s="170" t="s">
        <v>495</v>
      </c>
      <c r="BA4" s="170" t="s">
        <v>495</v>
      </c>
      <c r="BB4" s="170" t="s">
        <v>495</v>
      </c>
      <c r="BC4" s="170" t="s">
        <v>495</v>
      </c>
      <c r="BD4" s="170" t="s">
        <v>495</v>
      </c>
      <c r="BE4" s="170" t="s">
        <v>495</v>
      </c>
      <c r="BF4" s="170" t="s">
        <v>495</v>
      </c>
      <c r="BG4" s="170" t="s">
        <v>495</v>
      </c>
      <c r="BH4" s="169">
        <v>0.81861575178997614</v>
      </c>
      <c r="BI4" s="169">
        <v>10.190930787589499</v>
      </c>
      <c r="BJ4" s="169" t="s">
        <v>495</v>
      </c>
      <c r="BK4" s="169" t="s">
        <v>495</v>
      </c>
      <c r="BL4" s="169" t="s">
        <v>495</v>
      </c>
      <c r="BM4" s="169">
        <v>10.190930787589499</v>
      </c>
      <c r="BN4" s="169" t="s">
        <v>495</v>
      </c>
      <c r="BO4" s="169">
        <v>3.7740916271721963</v>
      </c>
      <c r="BP4" s="169">
        <v>16.204933586337759</v>
      </c>
      <c r="BQ4" s="169">
        <v>0.26252983293556087</v>
      </c>
      <c r="BR4" s="169">
        <v>0.32069970845481049</v>
      </c>
      <c r="BS4" s="169" t="s">
        <v>495</v>
      </c>
      <c r="BT4" s="169">
        <v>8.591885441527447E-2</v>
      </c>
      <c r="BU4" s="169">
        <v>1.5656324582338901</v>
      </c>
      <c r="BV4" s="169">
        <v>1.912536443148688</v>
      </c>
      <c r="BW4" s="169" t="s">
        <v>495</v>
      </c>
      <c r="BX4" s="169" t="s">
        <v>495</v>
      </c>
      <c r="BY4" s="169" t="s">
        <v>495</v>
      </c>
      <c r="BZ4" s="169" t="s">
        <v>495</v>
      </c>
      <c r="CA4" s="169" t="s">
        <v>495</v>
      </c>
      <c r="CB4" s="169" t="s">
        <v>495</v>
      </c>
      <c r="CC4" s="169" t="s">
        <v>495</v>
      </c>
      <c r="CD4" s="169" t="s">
        <v>495</v>
      </c>
      <c r="CE4" s="169" t="s">
        <v>495</v>
      </c>
      <c r="CF4" s="169" t="s">
        <v>495</v>
      </c>
      <c r="CG4" s="169" t="s">
        <v>495</v>
      </c>
      <c r="CH4" s="169">
        <v>0.63871951219512202</v>
      </c>
      <c r="CI4" s="169">
        <v>1.2215743440233238</v>
      </c>
      <c r="CJ4" s="169" t="s">
        <v>495</v>
      </c>
      <c r="CK4" s="169" t="s">
        <v>495</v>
      </c>
      <c r="CL4" s="169">
        <v>0.15904572564612326</v>
      </c>
      <c r="CM4" s="169">
        <v>6.5091463414634152</v>
      </c>
      <c r="CN4" s="169">
        <v>0.1676829268292683</v>
      </c>
      <c r="CO4" s="169">
        <v>16.849999999999998</v>
      </c>
      <c r="CP4" s="169">
        <v>1.0075901328273245</v>
      </c>
      <c r="CQ4" s="169" t="s">
        <v>495</v>
      </c>
      <c r="CR4" s="169">
        <v>4.5332068311195446</v>
      </c>
      <c r="CS4" s="169" t="s">
        <v>495</v>
      </c>
      <c r="CT4" s="169">
        <v>0.28714943491000416</v>
      </c>
      <c r="CU4" s="169">
        <v>1.0837282780410742</v>
      </c>
      <c r="CV4" s="169" t="s">
        <v>495</v>
      </c>
      <c r="CW4" s="169">
        <v>16.13</v>
      </c>
      <c r="CX4" s="169" t="s">
        <v>495</v>
      </c>
      <c r="CY4" s="169" t="s">
        <v>495</v>
      </c>
      <c r="CZ4" s="169" t="s">
        <v>495</v>
      </c>
      <c r="DA4" s="169">
        <v>0.80627099664053758</v>
      </c>
    </row>
    <row r="5" spans="1:105">
      <c r="A5" s="168" t="s">
        <v>500</v>
      </c>
      <c r="B5" s="168" t="s">
        <v>497</v>
      </c>
      <c r="C5" s="168" t="s">
        <v>493</v>
      </c>
      <c r="D5" s="168" t="s">
        <v>498</v>
      </c>
      <c r="E5" s="169" t="s">
        <v>495</v>
      </c>
      <c r="F5" s="169">
        <v>57.3</v>
      </c>
      <c r="G5" s="169">
        <v>19.07</v>
      </c>
      <c r="H5" s="169">
        <v>4.58</v>
      </c>
      <c r="I5" s="169">
        <v>0.1</v>
      </c>
      <c r="J5" s="169">
        <v>1.38</v>
      </c>
      <c r="K5" s="169">
        <v>7.63</v>
      </c>
      <c r="L5" s="169">
        <v>5.98</v>
      </c>
      <c r="M5" s="169">
        <v>0.10199999999999999</v>
      </c>
      <c r="N5" s="169">
        <v>3.5999999999999997E-2</v>
      </c>
      <c r="O5" s="169">
        <v>0.13600000000000001</v>
      </c>
      <c r="P5" s="169">
        <v>1.51</v>
      </c>
      <c r="Q5" s="169" t="s">
        <v>495</v>
      </c>
      <c r="R5" s="169">
        <v>354.9</v>
      </c>
      <c r="S5" s="169">
        <v>35.799999999999997</v>
      </c>
      <c r="T5" s="169">
        <v>91.5</v>
      </c>
      <c r="U5" s="169">
        <v>77.8</v>
      </c>
      <c r="V5" s="169">
        <v>55.5</v>
      </c>
      <c r="W5" s="169" t="s">
        <v>495</v>
      </c>
      <c r="X5" s="169">
        <v>782.5</v>
      </c>
      <c r="Y5" s="169" t="s">
        <v>495</v>
      </c>
      <c r="Z5" s="169" t="s">
        <v>495</v>
      </c>
      <c r="AA5" s="169">
        <v>50.1</v>
      </c>
      <c r="AB5" s="169">
        <v>83.9</v>
      </c>
      <c r="AC5" s="169" t="s">
        <v>499</v>
      </c>
      <c r="AD5" s="169" t="s">
        <v>499</v>
      </c>
      <c r="AE5" s="169">
        <v>5.9</v>
      </c>
      <c r="AF5" s="169" t="s">
        <v>495</v>
      </c>
      <c r="AG5" s="169">
        <v>6.5</v>
      </c>
      <c r="AH5" s="169" t="s">
        <v>495</v>
      </c>
      <c r="AI5" s="169" t="s">
        <v>495</v>
      </c>
      <c r="AJ5" s="169">
        <v>118</v>
      </c>
      <c r="AK5" s="169">
        <v>7.4</v>
      </c>
      <c r="AL5" s="169">
        <v>132.4</v>
      </c>
      <c r="AM5" s="169">
        <v>257.39999999999998</v>
      </c>
      <c r="AN5" s="169" t="s">
        <v>495</v>
      </c>
      <c r="AO5" s="169">
        <v>74.400000000000006</v>
      </c>
      <c r="AP5" s="169" t="s">
        <v>495</v>
      </c>
      <c r="AQ5" s="169" t="s">
        <v>495</v>
      </c>
      <c r="AR5" s="169" t="s">
        <v>495</v>
      </c>
      <c r="AS5" s="169" t="s">
        <v>495</v>
      </c>
      <c r="AT5" s="169" t="s">
        <v>495</v>
      </c>
      <c r="AU5" s="169" t="s">
        <v>495</v>
      </c>
      <c r="AV5" s="169" t="s">
        <v>495</v>
      </c>
      <c r="AW5" s="169" t="s">
        <v>495</v>
      </c>
      <c r="AX5" s="169" t="s">
        <v>495</v>
      </c>
      <c r="AY5" s="169" t="s">
        <v>495</v>
      </c>
      <c r="AZ5" s="170" t="s">
        <v>495</v>
      </c>
      <c r="BA5" s="170" t="s">
        <v>495</v>
      </c>
      <c r="BB5" s="170" t="s">
        <v>495</v>
      </c>
      <c r="BC5" s="170" t="s">
        <v>495</v>
      </c>
      <c r="BD5" s="170" t="s">
        <v>495</v>
      </c>
      <c r="BE5" s="170" t="s">
        <v>495</v>
      </c>
      <c r="BF5" s="170" t="s">
        <v>495</v>
      </c>
      <c r="BG5" s="170" t="s">
        <v>495</v>
      </c>
      <c r="BH5" s="169">
        <v>0.66150178784266978</v>
      </c>
      <c r="BI5" s="169">
        <v>9.3265792610250298</v>
      </c>
      <c r="BJ5" s="169" t="s">
        <v>495</v>
      </c>
      <c r="BK5" s="169" t="s">
        <v>495</v>
      </c>
      <c r="BL5" s="169" t="s">
        <v>495</v>
      </c>
      <c r="BM5" s="169">
        <v>9.3265792610250298</v>
      </c>
      <c r="BN5" s="169" t="s">
        <v>495</v>
      </c>
      <c r="BO5" s="169">
        <v>3.3084832904884318</v>
      </c>
      <c r="BP5" s="169">
        <v>15.6187624750499</v>
      </c>
      <c r="BQ5" s="169">
        <v>0.42669845053635275</v>
      </c>
      <c r="BR5" s="169">
        <v>0.64504504504504501</v>
      </c>
      <c r="BS5" s="169" t="s">
        <v>495</v>
      </c>
      <c r="BT5" s="169">
        <v>7.1275327771156138E-2</v>
      </c>
      <c r="BU5" s="169">
        <v>1.5780691299165672</v>
      </c>
      <c r="BV5" s="169">
        <v>2.3855855855855856</v>
      </c>
      <c r="BW5" s="169" t="s">
        <v>495</v>
      </c>
      <c r="BX5" s="169" t="s">
        <v>495</v>
      </c>
      <c r="BY5" s="169" t="s">
        <v>495</v>
      </c>
      <c r="BZ5" s="169" t="s">
        <v>495</v>
      </c>
      <c r="CA5" s="169" t="s">
        <v>495</v>
      </c>
      <c r="CB5" s="169" t="s">
        <v>495</v>
      </c>
      <c r="CC5" s="169" t="s">
        <v>495</v>
      </c>
      <c r="CD5" s="169" t="s">
        <v>495</v>
      </c>
      <c r="CE5" s="169" t="s">
        <v>495</v>
      </c>
      <c r="CF5" s="169" t="s">
        <v>495</v>
      </c>
      <c r="CG5" s="169" t="s">
        <v>495</v>
      </c>
      <c r="CH5" s="169">
        <v>0.63368580060422963</v>
      </c>
      <c r="CI5" s="169">
        <v>1.5117117117117118</v>
      </c>
      <c r="CJ5" s="169" t="s">
        <v>495</v>
      </c>
      <c r="CK5" s="169" t="s">
        <v>495</v>
      </c>
      <c r="CL5" s="169">
        <v>0.10817827780181741</v>
      </c>
      <c r="CM5" s="169">
        <v>5.9101208459214503</v>
      </c>
      <c r="CN5" s="169">
        <v>0.27039274924471296</v>
      </c>
      <c r="CO5" s="169">
        <v>9.9134078212290504</v>
      </c>
      <c r="CP5" s="169">
        <v>1.8263473053892214</v>
      </c>
      <c r="CQ5" s="169" t="s">
        <v>495</v>
      </c>
      <c r="CR5" s="169">
        <v>5.137724550898203</v>
      </c>
      <c r="CS5" s="169" t="s">
        <v>495</v>
      </c>
      <c r="CT5" s="169">
        <v>0.21561771561771564</v>
      </c>
      <c r="CU5" s="169">
        <v>0.71336760925449871</v>
      </c>
      <c r="CV5" s="169" t="s">
        <v>495</v>
      </c>
      <c r="CW5" s="169">
        <v>13.61</v>
      </c>
      <c r="CX5" s="169" t="s">
        <v>495</v>
      </c>
      <c r="CY5" s="169" t="s">
        <v>495</v>
      </c>
      <c r="CZ5" s="169" t="s">
        <v>495</v>
      </c>
      <c r="DA5" s="169">
        <v>0.78374836173001317</v>
      </c>
    </row>
    <row r="6" spans="1:105">
      <c r="A6" s="168" t="s">
        <v>501</v>
      </c>
      <c r="B6" s="168" t="s">
        <v>497</v>
      </c>
      <c r="C6" s="168" t="s">
        <v>502</v>
      </c>
      <c r="D6" s="168" t="s">
        <v>498</v>
      </c>
      <c r="E6" s="169">
        <v>14.12</v>
      </c>
      <c r="F6" s="169">
        <v>61.14</v>
      </c>
      <c r="G6" s="169">
        <v>18.149999999999999</v>
      </c>
      <c r="H6" s="169">
        <v>4.45</v>
      </c>
      <c r="I6" s="169">
        <v>0.71</v>
      </c>
      <c r="J6" s="169">
        <v>1.0900000000000001</v>
      </c>
      <c r="K6" s="169">
        <v>4.4800000000000004</v>
      </c>
      <c r="L6" s="169">
        <v>9.34</v>
      </c>
      <c r="M6" s="169">
        <v>0.67</v>
      </c>
      <c r="N6" s="169">
        <v>0.245</v>
      </c>
      <c r="O6" s="169">
        <v>8.3000000000000004E-2</v>
      </c>
      <c r="P6" s="169">
        <v>1.59</v>
      </c>
      <c r="Q6" s="169" t="s">
        <v>495</v>
      </c>
      <c r="R6" s="169">
        <v>299.10000000000002</v>
      </c>
      <c r="S6" s="169">
        <v>1202</v>
      </c>
      <c r="T6" s="169">
        <v>131.80000000000001</v>
      </c>
      <c r="U6" s="169">
        <v>56.4</v>
      </c>
      <c r="V6" s="169">
        <v>32.200000000000003</v>
      </c>
      <c r="W6" s="169" t="s">
        <v>495</v>
      </c>
      <c r="X6" s="169">
        <v>346.9</v>
      </c>
      <c r="Y6" s="169" t="s">
        <v>495</v>
      </c>
      <c r="Z6" s="169" t="s">
        <v>495</v>
      </c>
      <c r="AA6" s="169">
        <v>31.1</v>
      </c>
      <c r="AB6" s="169">
        <v>34.4</v>
      </c>
      <c r="AC6" s="169">
        <v>4.5999999999999996</v>
      </c>
      <c r="AD6" s="169" t="s">
        <v>499</v>
      </c>
      <c r="AE6" s="169">
        <v>6.1</v>
      </c>
      <c r="AF6" s="169" t="s">
        <v>495</v>
      </c>
      <c r="AG6" s="169">
        <v>28.3</v>
      </c>
      <c r="AH6" s="169" t="s">
        <v>495</v>
      </c>
      <c r="AI6" s="169" t="s">
        <v>495</v>
      </c>
      <c r="AJ6" s="169">
        <v>79.8</v>
      </c>
      <c r="AK6" s="169">
        <v>6.5</v>
      </c>
      <c r="AL6" s="169">
        <v>95.9</v>
      </c>
      <c r="AM6" s="169">
        <v>168.2</v>
      </c>
      <c r="AN6" s="169" t="s">
        <v>495</v>
      </c>
      <c r="AO6" s="169">
        <v>57.5</v>
      </c>
      <c r="AP6" s="169" t="s">
        <v>495</v>
      </c>
      <c r="AQ6" s="169" t="s">
        <v>495</v>
      </c>
      <c r="AR6" s="169" t="s">
        <v>495</v>
      </c>
      <c r="AS6" s="169" t="s">
        <v>495</v>
      </c>
      <c r="AT6" s="169" t="s">
        <v>495</v>
      </c>
      <c r="AU6" s="169" t="s">
        <v>495</v>
      </c>
      <c r="AV6" s="169" t="s">
        <v>495</v>
      </c>
      <c r="AW6" s="169" t="s">
        <v>495</v>
      </c>
      <c r="AX6" s="169" t="s">
        <v>495</v>
      </c>
      <c r="AY6" s="169" t="s">
        <v>495</v>
      </c>
      <c r="AZ6" s="170" t="s">
        <v>495</v>
      </c>
      <c r="BA6" s="170" t="s">
        <v>495</v>
      </c>
      <c r="BB6" s="170" t="s">
        <v>495</v>
      </c>
      <c r="BC6" s="170" t="s">
        <v>495</v>
      </c>
      <c r="BD6" s="170" t="s">
        <v>495</v>
      </c>
      <c r="BE6" s="170" t="s">
        <v>495</v>
      </c>
      <c r="BF6" s="170" t="s">
        <v>495</v>
      </c>
      <c r="BG6" s="170" t="s">
        <v>495</v>
      </c>
      <c r="BH6" s="169">
        <v>0.93604651162790709</v>
      </c>
      <c r="BI6" s="169">
        <v>10.084302325581396</v>
      </c>
      <c r="BJ6" s="169" t="s">
        <v>495</v>
      </c>
      <c r="BK6" s="169" t="s">
        <v>495</v>
      </c>
      <c r="BL6" s="169" t="s">
        <v>495</v>
      </c>
      <c r="BM6" s="169">
        <v>10.084302325581396</v>
      </c>
      <c r="BN6" s="169" t="s">
        <v>495</v>
      </c>
      <c r="BO6" s="169">
        <v>2.9822695035460991</v>
      </c>
      <c r="BP6" s="169">
        <v>11.15434083601286</v>
      </c>
      <c r="BQ6" s="169">
        <v>34.941860465116278</v>
      </c>
      <c r="BR6" s="169">
        <v>37.329192546583847</v>
      </c>
      <c r="BS6" s="169" t="s">
        <v>495</v>
      </c>
      <c r="BT6" s="169">
        <v>0.27151162790697675</v>
      </c>
      <c r="BU6" s="169">
        <v>2.7877906976744189</v>
      </c>
      <c r="BV6" s="169">
        <v>2.9782608695652173</v>
      </c>
      <c r="BW6" s="169" t="s">
        <v>495</v>
      </c>
      <c r="BX6" s="169" t="s">
        <v>495</v>
      </c>
      <c r="BY6" s="169" t="s">
        <v>495</v>
      </c>
      <c r="BZ6" s="169" t="s">
        <v>495</v>
      </c>
      <c r="CA6" s="169" t="s">
        <v>495</v>
      </c>
      <c r="CB6" s="169" t="s">
        <v>495</v>
      </c>
      <c r="CC6" s="169" t="s">
        <v>495</v>
      </c>
      <c r="CD6" s="169" t="s">
        <v>495</v>
      </c>
      <c r="CE6" s="169" t="s">
        <v>495</v>
      </c>
      <c r="CF6" s="169" t="s">
        <v>495</v>
      </c>
      <c r="CG6" s="169" t="s">
        <v>495</v>
      </c>
      <c r="CH6" s="169">
        <v>0.35870698644421267</v>
      </c>
      <c r="CI6" s="169">
        <v>1.0683229813664594</v>
      </c>
      <c r="CJ6" s="169" t="s">
        <v>495</v>
      </c>
      <c r="CK6" s="169" t="s">
        <v>495</v>
      </c>
      <c r="CL6" s="169">
        <v>0.46988749172733285</v>
      </c>
      <c r="CM6" s="169">
        <v>3.6173096976016681</v>
      </c>
      <c r="CN6" s="169">
        <v>12.533889468196037</v>
      </c>
      <c r="CO6" s="169">
        <v>0.24883527454242929</v>
      </c>
      <c r="CP6" s="169">
        <v>4.237942122186495</v>
      </c>
      <c r="CQ6" s="169" t="s">
        <v>495</v>
      </c>
      <c r="CR6" s="169">
        <v>5.408360128617363</v>
      </c>
      <c r="CS6" s="169" t="s">
        <v>495</v>
      </c>
      <c r="CT6" s="169">
        <v>0.19143876337693225</v>
      </c>
      <c r="CU6" s="169">
        <v>0.57092198581560294</v>
      </c>
      <c r="CV6" s="169" t="s">
        <v>495</v>
      </c>
      <c r="CW6" s="169">
        <v>13.82</v>
      </c>
      <c r="CX6" s="169" t="s">
        <v>495</v>
      </c>
      <c r="CY6" s="169" t="s">
        <v>495</v>
      </c>
      <c r="CZ6" s="169" t="s">
        <v>495</v>
      </c>
      <c r="DA6" s="169">
        <v>2.0848214285714284</v>
      </c>
    </row>
    <row r="7" spans="1:105">
      <c r="A7" s="168" t="s">
        <v>503</v>
      </c>
      <c r="B7" s="168" t="s">
        <v>504</v>
      </c>
      <c r="C7" s="168" t="s">
        <v>502</v>
      </c>
      <c r="D7" s="168" t="s">
        <v>505</v>
      </c>
      <c r="E7" s="169" t="s">
        <v>495</v>
      </c>
      <c r="F7" s="169">
        <v>57.8</v>
      </c>
      <c r="G7" s="169">
        <v>16.18</v>
      </c>
      <c r="H7" s="169" t="s">
        <v>495</v>
      </c>
      <c r="I7" s="169">
        <v>1.55</v>
      </c>
      <c r="J7" s="169">
        <v>3.56</v>
      </c>
      <c r="K7" s="169">
        <v>1.97</v>
      </c>
      <c r="L7" s="169">
        <v>9.56</v>
      </c>
      <c r="M7" s="169">
        <v>0.98</v>
      </c>
      <c r="N7" s="169">
        <v>0.34</v>
      </c>
      <c r="O7" s="169">
        <v>7.0000000000000007E-2</v>
      </c>
      <c r="P7" s="169">
        <v>1.25</v>
      </c>
      <c r="Q7" s="169" t="s">
        <v>495</v>
      </c>
      <c r="R7" s="169" t="s">
        <v>495</v>
      </c>
      <c r="S7" s="169" t="s">
        <v>495</v>
      </c>
      <c r="T7" s="169" t="s">
        <v>495</v>
      </c>
      <c r="U7" s="169" t="s">
        <v>495</v>
      </c>
      <c r="V7" s="169" t="s">
        <v>495</v>
      </c>
      <c r="W7" s="169" t="s">
        <v>495</v>
      </c>
      <c r="X7" s="169" t="s">
        <v>495</v>
      </c>
      <c r="Y7" s="169" t="s">
        <v>495</v>
      </c>
      <c r="Z7" s="169" t="s">
        <v>495</v>
      </c>
      <c r="AA7" s="169" t="s">
        <v>495</v>
      </c>
      <c r="AB7" s="169" t="s">
        <v>495</v>
      </c>
      <c r="AC7" s="169" t="s">
        <v>495</v>
      </c>
      <c r="AD7" s="169" t="s">
        <v>495</v>
      </c>
      <c r="AE7" s="169" t="s">
        <v>495</v>
      </c>
      <c r="AF7" s="169" t="s">
        <v>495</v>
      </c>
      <c r="AG7" s="169" t="s">
        <v>495</v>
      </c>
      <c r="AH7" s="169" t="s">
        <v>495</v>
      </c>
      <c r="AI7" s="169" t="s">
        <v>495</v>
      </c>
      <c r="AJ7" s="169" t="s">
        <v>495</v>
      </c>
      <c r="AK7" s="169" t="s">
        <v>495</v>
      </c>
      <c r="AL7" s="169" t="s">
        <v>495</v>
      </c>
      <c r="AM7" s="169" t="s">
        <v>495</v>
      </c>
      <c r="AN7" s="169" t="s">
        <v>495</v>
      </c>
      <c r="AO7" s="169" t="s">
        <v>495</v>
      </c>
      <c r="AP7" s="169" t="s">
        <v>495</v>
      </c>
      <c r="AQ7" s="169" t="s">
        <v>495</v>
      </c>
      <c r="AR7" s="169" t="s">
        <v>495</v>
      </c>
      <c r="AS7" s="169" t="s">
        <v>495</v>
      </c>
      <c r="AT7" s="169" t="s">
        <v>495</v>
      </c>
      <c r="AU7" s="169" t="s">
        <v>495</v>
      </c>
      <c r="AV7" s="169" t="s">
        <v>495</v>
      </c>
      <c r="AW7" s="169" t="s">
        <v>495</v>
      </c>
      <c r="AX7" s="169" t="s">
        <v>495</v>
      </c>
      <c r="AY7" s="169" t="s">
        <v>495</v>
      </c>
      <c r="AZ7" s="170" t="s">
        <v>495</v>
      </c>
      <c r="BA7" s="170" t="s">
        <v>495</v>
      </c>
      <c r="BB7" s="170" t="s">
        <v>495</v>
      </c>
      <c r="BC7" s="170" t="s">
        <v>495</v>
      </c>
      <c r="BD7" s="170" t="s">
        <v>495</v>
      </c>
      <c r="BE7" s="170" t="s">
        <v>495</v>
      </c>
      <c r="BF7" s="170" t="s">
        <v>495</v>
      </c>
      <c r="BG7" s="170" t="s">
        <v>495</v>
      </c>
      <c r="BH7" s="169" t="s">
        <v>495</v>
      </c>
      <c r="BI7" s="169" t="s">
        <v>495</v>
      </c>
      <c r="BJ7" s="169" t="s">
        <v>495</v>
      </c>
      <c r="BK7" s="169" t="s">
        <v>495</v>
      </c>
      <c r="BL7" s="169" t="s">
        <v>495</v>
      </c>
      <c r="BM7" s="169" t="s">
        <v>495</v>
      </c>
      <c r="BN7" s="169" t="s">
        <v>495</v>
      </c>
      <c r="BO7" s="169" t="s">
        <v>495</v>
      </c>
      <c r="BP7" s="169" t="s">
        <v>495</v>
      </c>
      <c r="BQ7" s="169" t="s">
        <v>495</v>
      </c>
      <c r="BR7" s="169" t="s">
        <v>495</v>
      </c>
      <c r="BS7" s="169" t="s">
        <v>495</v>
      </c>
      <c r="BT7" s="169" t="s">
        <v>495</v>
      </c>
      <c r="BU7" s="169" t="s">
        <v>495</v>
      </c>
      <c r="BV7" s="169" t="s">
        <v>495</v>
      </c>
      <c r="BW7" s="169" t="s">
        <v>495</v>
      </c>
      <c r="BX7" s="169" t="s">
        <v>495</v>
      </c>
      <c r="BY7" s="169" t="s">
        <v>495</v>
      </c>
      <c r="BZ7" s="169" t="s">
        <v>495</v>
      </c>
      <c r="CA7" s="169" t="s">
        <v>495</v>
      </c>
      <c r="CB7" s="169" t="s">
        <v>495</v>
      </c>
      <c r="CC7" s="169" t="s">
        <v>495</v>
      </c>
      <c r="CD7" s="169" t="s">
        <v>495</v>
      </c>
      <c r="CE7" s="169" t="s">
        <v>495</v>
      </c>
      <c r="CF7" s="169" t="s">
        <v>495</v>
      </c>
      <c r="CG7" s="169" t="s">
        <v>495</v>
      </c>
      <c r="CH7" s="169" t="s">
        <v>495</v>
      </c>
      <c r="CI7" s="169" t="s">
        <v>495</v>
      </c>
      <c r="CJ7" s="169" t="s">
        <v>495</v>
      </c>
      <c r="CK7" s="169" t="s">
        <v>495</v>
      </c>
      <c r="CL7" s="169" t="s">
        <v>495</v>
      </c>
      <c r="CM7" s="169" t="s">
        <v>495</v>
      </c>
      <c r="CN7" s="169" t="s">
        <v>495</v>
      </c>
      <c r="CO7" s="169" t="s">
        <v>495</v>
      </c>
      <c r="CP7" s="169" t="s">
        <v>495</v>
      </c>
      <c r="CQ7" s="169" t="s">
        <v>495</v>
      </c>
      <c r="CR7" s="169" t="s">
        <v>495</v>
      </c>
      <c r="CS7" s="169" t="s">
        <v>495</v>
      </c>
      <c r="CT7" s="169" t="s">
        <v>495</v>
      </c>
      <c r="CU7" s="169" t="s">
        <v>495</v>
      </c>
      <c r="CV7" s="169" t="s">
        <v>495</v>
      </c>
      <c r="CW7" s="169">
        <v>11.530000000000001</v>
      </c>
      <c r="CX7" s="169" t="s">
        <v>495</v>
      </c>
      <c r="CY7" s="169" t="s">
        <v>495</v>
      </c>
      <c r="CZ7" s="169" t="s">
        <v>495</v>
      </c>
      <c r="DA7" s="169">
        <v>4.8527918781725887</v>
      </c>
    </row>
    <row r="8" spans="1:105">
      <c r="A8" s="168" t="s">
        <v>506</v>
      </c>
      <c r="B8" s="168" t="s">
        <v>504</v>
      </c>
      <c r="C8" s="168" t="s">
        <v>502</v>
      </c>
      <c r="D8" s="168" t="s">
        <v>505</v>
      </c>
      <c r="E8" s="169" t="s">
        <v>495</v>
      </c>
      <c r="F8" s="169">
        <v>56.19</v>
      </c>
      <c r="G8" s="169">
        <v>15.47</v>
      </c>
      <c r="H8" s="169" t="s">
        <v>495</v>
      </c>
      <c r="I8" s="169">
        <v>1.78</v>
      </c>
      <c r="J8" s="169">
        <v>4.38</v>
      </c>
      <c r="K8" s="169">
        <v>1.62</v>
      </c>
      <c r="L8" s="169">
        <v>9.61</v>
      </c>
      <c r="M8" s="169">
        <v>0.99</v>
      </c>
      <c r="N8" s="169">
        <v>0.33</v>
      </c>
      <c r="O8" s="169">
        <v>0.09</v>
      </c>
      <c r="P8" s="169">
        <v>1.54</v>
      </c>
      <c r="Q8" s="169" t="s">
        <v>495</v>
      </c>
      <c r="R8" s="169" t="s">
        <v>495</v>
      </c>
      <c r="S8" s="169" t="s">
        <v>495</v>
      </c>
      <c r="T8" s="169" t="s">
        <v>495</v>
      </c>
      <c r="U8" s="169" t="s">
        <v>495</v>
      </c>
      <c r="V8" s="169" t="s">
        <v>495</v>
      </c>
      <c r="W8" s="169" t="s">
        <v>495</v>
      </c>
      <c r="X8" s="169" t="s">
        <v>495</v>
      </c>
      <c r="Y8" s="169" t="s">
        <v>495</v>
      </c>
      <c r="Z8" s="169" t="s">
        <v>495</v>
      </c>
      <c r="AA8" s="169" t="s">
        <v>495</v>
      </c>
      <c r="AB8" s="169" t="s">
        <v>495</v>
      </c>
      <c r="AC8" s="169" t="s">
        <v>495</v>
      </c>
      <c r="AD8" s="169" t="s">
        <v>495</v>
      </c>
      <c r="AE8" s="169" t="s">
        <v>495</v>
      </c>
      <c r="AF8" s="169" t="s">
        <v>495</v>
      </c>
      <c r="AG8" s="169" t="s">
        <v>495</v>
      </c>
      <c r="AH8" s="169" t="s">
        <v>495</v>
      </c>
      <c r="AI8" s="169" t="s">
        <v>495</v>
      </c>
      <c r="AJ8" s="169" t="s">
        <v>495</v>
      </c>
      <c r="AK8" s="169" t="s">
        <v>495</v>
      </c>
      <c r="AL8" s="169" t="s">
        <v>495</v>
      </c>
      <c r="AM8" s="169" t="s">
        <v>495</v>
      </c>
      <c r="AN8" s="169" t="s">
        <v>495</v>
      </c>
      <c r="AO8" s="169" t="s">
        <v>495</v>
      </c>
      <c r="AP8" s="169" t="s">
        <v>495</v>
      </c>
      <c r="AQ8" s="169" t="s">
        <v>495</v>
      </c>
      <c r="AR8" s="169" t="s">
        <v>495</v>
      </c>
      <c r="AS8" s="169" t="s">
        <v>495</v>
      </c>
      <c r="AT8" s="169" t="s">
        <v>495</v>
      </c>
      <c r="AU8" s="169" t="s">
        <v>495</v>
      </c>
      <c r="AV8" s="169" t="s">
        <v>495</v>
      </c>
      <c r="AW8" s="169" t="s">
        <v>495</v>
      </c>
      <c r="AX8" s="169" t="s">
        <v>495</v>
      </c>
      <c r="AY8" s="169" t="s">
        <v>495</v>
      </c>
      <c r="AZ8" s="170" t="s">
        <v>495</v>
      </c>
      <c r="BA8" s="170" t="s">
        <v>495</v>
      </c>
      <c r="BB8" s="170" t="s">
        <v>495</v>
      </c>
      <c r="BC8" s="170" t="s">
        <v>495</v>
      </c>
      <c r="BD8" s="170" t="s">
        <v>495</v>
      </c>
      <c r="BE8" s="170" t="s">
        <v>495</v>
      </c>
      <c r="BF8" s="170" t="s">
        <v>495</v>
      </c>
      <c r="BG8" s="170" t="s">
        <v>495</v>
      </c>
      <c r="BH8" s="169" t="s">
        <v>495</v>
      </c>
      <c r="BI8" s="169" t="s">
        <v>495</v>
      </c>
      <c r="BJ8" s="169" t="s">
        <v>495</v>
      </c>
      <c r="BK8" s="169" t="s">
        <v>495</v>
      </c>
      <c r="BL8" s="169" t="s">
        <v>495</v>
      </c>
      <c r="BM8" s="169" t="s">
        <v>495</v>
      </c>
      <c r="BN8" s="169" t="s">
        <v>495</v>
      </c>
      <c r="BO8" s="169" t="s">
        <v>495</v>
      </c>
      <c r="BP8" s="169" t="s">
        <v>495</v>
      </c>
      <c r="BQ8" s="169" t="s">
        <v>495</v>
      </c>
      <c r="BR8" s="169" t="s">
        <v>495</v>
      </c>
      <c r="BS8" s="169" t="s">
        <v>495</v>
      </c>
      <c r="BT8" s="169" t="s">
        <v>495</v>
      </c>
      <c r="BU8" s="169" t="s">
        <v>495</v>
      </c>
      <c r="BV8" s="169" t="s">
        <v>495</v>
      </c>
      <c r="BW8" s="169" t="s">
        <v>495</v>
      </c>
      <c r="BX8" s="169" t="s">
        <v>495</v>
      </c>
      <c r="BY8" s="169" t="s">
        <v>495</v>
      </c>
      <c r="BZ8" s="169" t="s">
        <v>495</v>
      </c>
      <c r="CA8" s="169" t="s">
        <v>495</v>
      </c>
      <c r="CB8" s="169" t="s">
        <v>495</v>
      </c>
      <c r="CC8" s="169" t="s">
        <v>495</v>
      </c>
      <c r="CD8" s="169" t="s">
        <v>495</v>
      </c>
      <c r="CE8" s="169" t="s">
        <v>495</v>
      </c>
      <c r="CF8" s="169" t="s">
        <v>495</v>
      </c>
      <c r="CG8" s="169" t="s">
        <v>495</v>
      </c>
      <c r="CH8" s="169" t="s">
        <v>495</v>
      </c>
      <c r="CI8" s="169" t="s">
        <v>495</v>
      </c>
      <c r="CJ8" s="169" t="s">
        <v>495</v>
      </c>
      <c r="CK8" s="169" t="s">
        <v>495</v>
      </c>
      <c r="CL8" s="169" t="s">
        <v>495</v>
      </c>
      <c r="CM8" s="169" t="s">
        <v>495</v>
      </c>
      <c r="CN8" s="169" t="s">
        <v>495</v>
      </c>
      <c r="CO8" s="169" t="s">
        <v>495</v>
      </c>
      <c r="CP8" s="169" t="s">
        <v>495</v>
      </c>
      <c r="CQ8" s="169" t="s">
        <v>495</v>
      </c>
      <c r="CR8" s="169" t="s">
        <v>495</v>
      </c>
      <c r="CS8" s="169" t="s">
        <v>495</v>
      </c>
      <c r="CT8" s="169" t="s">
        <v>495</v>
      </c>
      <c r="CU8" s="169" t="s">
        <v>495</v>
      </c>
      <c r="CV8" s="169" t="s">
        <v>495</v>
      </c>
      <c r="CW8" s="169">
        <v>11.23</v>
      </c>
      <c r="CX8" s="169" t="s">
        <v>495</v>
      </c>
      <c r="CY8" s="169" t="s">
        <v>495</v>
      </c>
      <c r="CZ8" s="169" t="s">
        <v>495</v>
      </c>
      <c r="DA8" s="169">
        <v>5.932098765432098</v>
      </c>
    </row>
    <row r="9" spans="1:105">
      <c r="A9" s="168" t="s">
        <v>507</v>
      </c>
      <c r="B9" s="168" t="s">
        <v>504</v>
      </c>
      <c r="C9" s="168" t="s">
        <v>502</v>
      </c>
      <c r="D9" s="168" t="s">
        <v>505</v>
      </c>
      <c r="E9" s="169" t="s">
        <v>495</v>
      </c>
      <c r="F9" s="169">
        <v>56.35</v>
      </c>
      <c r="G9" s="169">
        <v>15.61</v>
      </c>
      <c r="H9" s="169" t="s">
        <v>495</v>
      </c>
      <c r="I9" s="169">
        <v>1.7</v>
      </c>
      <c r="J9" s="169">
        <v>5.17</v>
      </c>
      <c r="K9" s="169">
        <v>1.68</v>
      </c>
      <c r="L9" s="169">
        <v>9.48</v>
      </c>
      <c r="M9" s="169">
        <v>0.98</v>
      </c>
      <c r="N9" s="169">
        <v>0.33</v>
      </c>
      <c r="O9" s="169">
        <v>0.09</v>
      </c>
      <c r="P9" s="169">
        <v>2.2599999999999998</v>
      </c>
      <c r="Q9" s="169" t="s">
        <v>495</v>
      </c>
      <c r="R9" s="169" t="s">
        <v>495</v>
      </c>
      <c r="S9" s="169" t="s">
        <v>495</v>
      </c>
      <c r="T9" s="169" t="s">
        <v>495</v>
      </c>
      <c r="U9" s="169" t="s">
        <v>495</v>
      </c>
      <c r="V9" s="169" t="s">
        <v>495</v>
      </c>
      <c r="W9" s="169" t="s">
        <v>495</v>
      </c>
      <c r="X9" s="169" t="s">
        <v>495</v>
      </c>
      <c r="Y9" s="169" t="s">
        <v>495</v>
      </c>
      <c r="Z9" s="169" t="s">
        <v>495</v>
      </c>
      <c r="AA9" s="169" t="s">
        <v>495</v>
      </c>
      <c r="AB9" s="169" t="s">
        <v>495</v>
      </c>
      <c r="AC9" s="169" t="s">
        <v>495</v>
      </c>
      <c r="AD9" s="169" t="s">
        <v>495</v>
      </c>
      <c r="AE9" s="169" t="s">
        <v>495</v>
      </c>
      <c r="AF9" s="169" t="s">
        <v>495</v>
      </c>
      <c r="AG9" s="169" t="s">
        <v>495</v>
      </c>
      <c r="AH9" s="169" t="s">
        <v>495</v>
      </c>
      <c r="AI9" s="169" t="s">
        <v>495</v>
      </c>
      <c r="AJ9" s="169" t="s">
        <v>495</v>
      </c>
      <c r="AK9" s="169" t="s">
        <v>495</v>
      </c>
      <c r="AL9" s="169" t="s">
        <v>495</v>
      </c>
      <c r="AM9" s="169" t="s">
        <v>495</v>
      </c>
      <c r="AN9" s="169" t="s">
        <v>495</v>
      </c>
      <c r="AO9" s="169" t="s">
        <v>495</v>
      </c>
      <c r="AP9" s="169" t="s">
        <v>495</v>
      </c>
      <c r="AQ9" s="169" t="s">
        <v>495</v>
      </c>
      <c r="AR9" s="169" t="s">
        <v>495</v>
      </c>
      <c r="AS9" s="169" t="s">
        <v>495</v>
      </c>
      <c r="AT9" s="169" t="s">
        <v>495</v>
      </c>
      <c r="AU9" s="169" t="s">
        <v>495</v>
      </c>
      <c r="AV9" s="169" t="s">
        <v>495</v>
      </c>
      <c r="AW9" s="169" t="s">
        <v>495</v>
      </c>
      <c r="AX9" s="169" t="s">
        <v>495</v>
      </c>
      <c r="AY9" s="169" t="s">
        <v>495</v>
      </c>
      <c r="AZ9" s="170" t="s">
        <v>495</v>
      </c>
      <c r="BA9" s="170" t="s">
        <v>495</v>
      </c>
      <c r="BB9" s="170" t="s">
        <v>495</v>
      </c>
      <c r="BC9" s="170" t="s">
        <v>495</v>
      </c>
      <c r="BD9" s="170" t="s">
        <v>495</v>
      </c>
      <c r="BE9" s="170" t="s">
        <v>495</v>
      </c>
      <c r="BF9" s="170" t="s">
        <v>495</v>
      </c>
      <c r="BG9" s="170" t="s">
        <v>495</v>
      </c>
      <c r="BH9" s="169" t="s">
        <v>495</v>
      </c>
      <c r="BI9" s="169" t="s">
        <v>495</v>
      </c>
      <c r="BJ9" s="169" t="s">
        <v>495</v>
      </c>
      <c r="BK9" s="169" t="s">
        <v>495</v>
      </c>
      <c r="BL9" s="169" t="s">
        <v>495</v>
      </c>
      <c r="BM9" s="169" t="s">
        <v>495</v>
      </c>
      <c r="BN9" s="169" t="s">
        <v>495</v>
      </c>
      <c r="BO9" s="169" t="s">
        <v>495</v>
      </c>
      <c r="BP9" s="169" t="s">
        <v>495</v>
      </c>
      <c r="BQ9" s="169" t="s">
        <v>495</v>
      </c>
      <c r="BR9" s="169" t="s">
        <v>495</v>
      </c>
      <c r="BS9" s="169" t="s">
        <v>495</v>
      </c>
      <c r="BT9" s="169" t="s">
        <v>495</v>
      </c>
      <c r="BU9" s="169" t="s">
        <v>495</v>
      </c>
      <c r="BV9" s="169" t="s">
        <v>495</v>
      </c>
      <c r="BW9" s="169" t="s">
        <v>495</v>
      </c>
      <c r="BX9" s="169" t="s">
        <v>495</v>
      </c>
      <c r="BY9" s="169" t="s">
        <v>495</v>
      </c>
      <c r="BZ9" s="169" t="s">
        <v>495</v>
      </c>
      <c r="CA9" s="169" t="s">
        <v>495</v>
      </c>
      <c r="CB9" s="169" t="s">
        <v>495</v>
      </c>
      <c r="CC9" s="169" t="s">
        <v>495</v>
      </c>
      <c r="CD9" s="169" t="s">
        <v>495</v>
      </c>
      <c r="CE9" s="169" t="s">
        <v>495</v>
      </c>
      <c r="CF9" s="169" t="s">
        <v>495</v>
      </c>
      <c r="CG9" s="169" t="s">
        <v>495</v>
      </c>
      <c r="CH9" s="169" t="s">
        <v>495</v>
      </c>
      <c r="CI9" s="169" t="s">
        <v>495</v>
      </c>
      <c r="CJ9" s="169" t="s">
        <v>495</v>
      </c>
      <c r="CK9" s="169" t="s">
        <v>495</v>
      </c>
      <c r="CL9" s="169" t="s">
        <v>495</v>
      </c>
      <c r="CM9" s="169" t="s">
        <v>495</v>
      </c>
      <c r="CN9" s="169" t="s">
        <v>495</v>
      </c>
      <c r="CO9" s="169" t="s">
        <v>495</v>
      </c>
      <c r="CP9" s="169" t="s">
        <v>495</v>
      </c>
      <c r="CQ9" s="169" t="s">
        <v>495</v>
      </c>
      <c r="CR9" s="169" t="s">
        <v>495</v>
      </c>
      <c r="CS9" s="169" t="s">
        <v>495</v>
      </c>
      <c r="CT9" s="169" t="s">
        <v>495</v>
      </c>
      <c r="CU9" s="169" t="s">
        <v>495</v>
      </c>
      <c r="CV9" s="169" t="s">
        <v>495</v>
      </c>
      <c r="CW9" s="169">
        <v>11.16</v>
      </c>
      <c r="CX9" s="169" t="s">
        <v>495</v>
      </c>
      <c r="CY9" s="169" t="s">
        <v>495</v>
      </c>
      <c r="CZ9" s="169" t="s">
        <v>495</v>
      </c>
      <c r="DA9" s="169">
        <v>5.6428571428571432</v>
      </c>
    </row>
    <row r="10" spans="1:105">
      <c r="A10" s="168">
        <v>10</v>
      </c>
      <c r="B10" s="168" t="s">
        <v>504</v>
      </c>
      <c r="C10" s="168" t="s">
        <v>508</v>
      </c>
      <c r="D10" s="168" t="s">
        <v>509</v>
      </c>
      <c r="E10" s="169" t="s">
        <v>495</v>
      </c>
      <c r="F10" s="169">
        <v>51.13</v>
      </c>
      <c r="G10" s="169">
        <v>16.739999999999998</v>
      </c>
      <c r="H10" s="169" t="s">
        <v>495</v>
      </c>
      <c r="I10" s="169">
        <v>4.33</v>
      </c>
      <c r="J10" s="169">
        <v>8.25</v>
      </c>
      <c r="K10" s="169">
        <v>3.86</v>
      </c>
      <c r="L10" s="169">
        <v>4.5199999999999996</v>
      </c>
      <c r="M10" s="169">
        <v>1</v>
      </c>
      <c r="N10" s="169">
        <v>0.62</v>
      </c>
      <c r="O10" s="169">
        <v>0.12</v>
      </c>
      <c r="P10" s="169">
        <v>1.28</v>
      </c>
      <c r="Q10" s="169" t="s">
        <v>495</v>
      </c>
      <c r="R10" s="169" t="s">
        <v>495</v>
      </c>
      <c r="S10" s="169" t="s">
        <v>495</v>
      </c>
      <c r="T10" s="169" t="s">
        <v>495</v>
      </c>
      <c r="U10" s="169" t="s">
        <v>495</v>
      </c>
      <c r="V10" s="169" t="s">
        <v>495</v>
      </c>
      <c r="W10" s="169" t="s">
        <v>495</v>
      </c>
      <c r="X10" s="169" t="s">
        <v>495</v>
      </c>
      <c r="Y10" s="169" t="s">
        <v>495</v>
      </c>
      <c r="Z10" s="169" t="s">
        <v>495</v>
      </c>
      <c r="AA10" s="169" t="s">
        <v>495</v>
      </c>
      <c r="AB10" s="169" t="s">
        <v>495</v>
      </c>
      <c r="AC10" s="169" t="s">
        <v>495</v>
      </c>
      <c r="AD10" s="169" t="s">
        <v>495</v>
      </c>
      <c r="AE10" s="169" t="s">
        <v>495</v>
      </c>
      <c r="AF10" s="169" t="s">
        <v>495</v>
      </c>
      <c r="AG10" s="169" t="s">
        <v>495</v>
      </c>
      <c r="AH10" s="169" t="s">
        <v>495</v>
      </c>
      <c r="AI10" s="169" t="s">
        <v>495</v>
      </c>
      <c r="AJ10" s="169" t="s">
        <v>495</v>
      </c>
      <c r="AK10" s="169" t="s">
        <v>495</v>
      </c>
      <c r="AL10" s="169" t="s">
        <v>495</v>
      </c>
      <c r="AM10" s="169" t="s">
        <v>495</v>
      </c>
      <c r="AN10" s="169" t="s">
        <v>495</v>
      </c>
      <c r="AO10" s="169" t="s">
        <v>495</v>
      </c>
      <c r="AP10" s="169" t="s">
        <v>495</v>
      </c>
      <c r="AQ10" s="169" t="s">
        <v>495</v>
      </c>
      <c r="AR10" s="169" t="s">
        <v>495</v>
      </c>
      <c r="AS10" s="169" t="s">
        <v>495</v>
      </c>
      <c r="AT10" s="169" t="s">
        <v>495</v>
      </c>
      <c r="AU10" s="169" t="s">
        <v>495</v>
      </c>
      <c r="AV10" s="169" t="s">
        <v>495</v>
      </c>
      <c r="AW10" s="169" t="s">
        <v>495</v>
      </c>
      <c r="AX10" s="169" t="s">
        <v>495</v>
      </c>
      <c r="AY10" s="169" t="s">
        <v>495</v>
      </c>
      <c r="AZ10" s="170" t="s">
        <v>495</v>
      </c>
      <c r="BA10" s="170" t="s">
        <v>495</v>
      </c>
      <c r="BB10" s="170" t="s">
        <v>495</v>
      </c>
      <c r="BC10" s="170" t="s">
        <v>495</v>
      </c>
      <c r="BD10" s="170" t="s">
        <v>495</v>
      </c>
      <c r="BE10" s="170" t="s">
        <v>495</v>
      </c>
      <c r="BF10" s="170" t="s">
        <v>495</v>
      </c>
      <c r="BG10" s="170" t="s">
        <v>495</v>
      </c>
      <c r="BH10" s="169" t="s">
        <v>495</v>
      </c>
      <c r="BI10" s="169" t="s">
        <v>495</v>
      </c>
      <c r="BJ10" s="169" t="s">
        <v>495</v>
      </c>
      <c r="BK10" s="169" t="s">
        <v>495</v>
      </c>
      <c r="BL10" s="169" t="s">
        <v>495</v>
      </c>
      <c r="BM10" s="169" t="s">
        <v>495</v>
      </c>
      <c r="BN10" s="169" t="s">
        <v>495</v>
      </c>
      <c r="BO10" s="169" t="s">
        <v>495</v>
      </c>
      <c r="BP10" s="169" t="s">
        <v>495</v>
      </c>
      <c r="BQ10" s="169" t="s">
        <v>495</v>
      </c>
      <c r="BR10" s="169" t="s">
        <v>495</v>
      </c>
      <c r="BS10" s="169" t="s">
        <v>495</v>
      </c>
      <c r="BT10" s="169" t="s">
        <v>495</v>
      </c>
      <c r="BU10" s="169" t="s">
        <v>495</v>
      </c>
      <c r="BV10" s="169" t="s">
        <v>495</v>
      </c>
      <c r="BW10" s="169" t="s">
        <v>495</v>
      </c>
      <c r="BX10" s="169" t="s">
        <v>495</v>
      </c>
      <c r="BY10" s="169" t="s">
        <v>495</v>
      </c>
      <c r="BZ10" s="169" t="s">
        <v>495</v>
      </c>
      <c r="CA10" s="169" t="s">
        <v>495</v>
      </c>
      <c r="CB10" s="169" t="s">
        <v>495</v>
      </c>
      <c r="CC10" s="169" t="s">
        <v>495</v>
      </c>
      <c r="CD10" s="169" t="s">
        <v>495</v>
      </c>
      <c r="CE10" s="169" t="s">
        <v>495</v>
      </c>
      <c r="CF10" s="169" t="s">
        <v>495</v>
      </c>
      <c r="CG10" s="169" t="s">
        <v>495</v>
      </c>
      <c r="CH10" s="169" t="s">
        <v>495</v>
      </c>
      <c r="CI10" s="169" t="s">
        <v>495</v>
      </c>
      <c r="CJ10" s="169" t="s">
        <v>495</v>
      </c>
      <c r="CK10" s="169" t="s">
        <v>495</v>
      </c>
      <c r="CL10" s="169" t="s">
        <v>495</v>
      </c>
      <c r="CM10" s="169" t="s">
        <v>495</v>
      </c>
      <c r="CN10" s="169" t="s">
        <v>495</v>
      </c>
      <c r="CO10" s="169" t="s">
        <v>495</v>
      </c>
      <c r="CP10" s="169" t="s">
        <v>495</v>
      </c>
      <c r="CQ10" s="169" t="s">
        <v>495</v>
      </c>
      <c r="CR10" s="169" t="s">
        <v>495</v>
      </c>
      <c r="CS10" s="169" t="s">
        <v>495</v>
      </c>
      <c r="CT10" s="169" t="s">
        <v>495</v>
      </c>
      <c r="CU10" s="169" t="s">
        <v>495</v>
      </c>
      <c r="CV10" s="169" t="s">
        <v>495</v>
      </c>
      <c r="CW10" s="169">
        <v>8.379999999999999</v>
      </c>
      <c r="CX10" s="169" t="s">
        <v>495</v>
      </c>
      <c r="CY10" s="169" t="s">
        <v>495</v>
      </c>
      <c r="CZ10" s="169" t="s">
        <v>495</v>
      </c>
      <c r="DA10" s="169">
        <v>1.1709844559585492</v>
      </c>
    </row>
    <row r="11" spans="1:105">
      <c r="A11" s="168">
        <v>11</v>
      </c>
      <c r="B11" s="168" t="s">
        <v>504</v>
      </c>
      <c r="C11" s="168" t="s">
        <v>508</v>
      </c>
      <c r="D11" s="168" t="s">
        <v>510</v>
      </c>
      <c r="E11" s="169" t="s">
        <v>495</v>
      </c>
      <c r="F11" s="169">
        <v>52.49</v>
      </c>
      <c r="G11" s="169">
        <v>18.04</v>
      </c>
      <c r="H11" s="169" t="s">
        <v>495</v>
      </c>
      <c r="I11" s="169">
        <v>3.26</v>
      </c>
      <c r="J11" s="169">
        <v>6.98</v>
      </c>
      <c r="K11" s="169">
        <v>3.42</v>
      </c>
      <c r="L11" s="169">
        <v>5.32</v>
      </c>
      <c r="M11" s="169">
        <v>1.03</v>
      </c>
      <c r="N11" s="169">
        <v>0.72</v>
      </c>
      <c r="O11" s="169">
        <v>0.12</v>
      </c>
      <c r="P11" s="169">
        <v>1.02</v>
      </c>
      <c r="Q11" s="169" t="s">
        <v>495</v>
      </c>
      <c r="R11" s="169" t="s">
        <v>495</v>
      </c>
      <c r="S11" s="169" t="s">
        <v>495</v>
      </c>
      <c r="T11" s="169" t="s">
        <v>495</v>
      </c>
      <c r="U11" s="169" t="s">
        <v>495</v>
      </c>
      <c r="V11" s="169" t="s">
        <v>495</v>
      </c>
      <c r="W11" s="169" t="s">
        <v>495</v>
      </c>
      <c r="X11" s="169" t="s">
        <v>495</v>
      </c>
      <c r="Y11" s="169" t="s">
        <v>495</v>
      </c>
      <c r="Z11" s="169" t="s">
        <v>495</v>
      </c>
      <c r="AA11" s="169" t="s">
        <v>495</v>
      </c>
      <c r="AB11" s="169" t="s">
        <v>495</v>
      </c>
      <c r="AC11" s="169" t="s">
        <v>495</v>
      </c>
      <c r="AD11" s="169" t="s">
        <v>495</v>
      </c>
      <c r="AE11" s="169" t="s">
        <v>495</v>
      </c>
      <c r="AF11" s="169" t="s">
        <v>495</v>
      </c>
      <c r="AG11" s="169" t="s">
        <v>495</v>
      </c>
      <c r="AH11" s="169" t="s">
        <v>495</v>
      </c>
      <c r="AI11" s="169" t="s">
        <v>495</v>
      </c>
      <c r="AJ11" s="169" t="s">
        <v>495</v>
      </c>
      <c r="AK11" s="169" t="s">
        <v>495</v>
      </c>
      <c r="AL11" s="169" t="s">
        <v>495</v>
      </c>
      <c r="AM11" s="169" t="s">
        <v>495</v>
      </c>
      <c r="AN11" s="169" t="s">
        <v>495</v>
      </c>
      <c r="AO11" s="169" t="s">
        <v>495</v>
      </c>
      <c r="AP11" s="169" t="s">
        <v>495</v>
      </c>
      <c r="AQ11" s="169" t="s">
        <v>495</v>
      </c>
      <c r="AR11" s="169" t="s">
        <v>495</v>
      </c>
      <c r="AS11" s="169" t="s">
        <v>495</v>
      </c>
      <c r="AT11" s="169" t="s">
        <v>495</v>
      </c>
      <c r="AU11" s="169" t="s">
        <v>495</v>
      </c>
      <c r="AV11" s="169" t="s">
        <v>495</v>
      </c>
      <c r="AW11" s="169" t="s">
        <v>495</v>
      </c>
      <c r="AX11" s="169" t="s">
        <v>495</v>
      </c>
      <c r="AY11" s="169" t="s">
        <v>495</v>
      </c>
      <c r="AZ11" s="170" t="s">
        <v>495</v>
      </c>
      <c r="BA11" s="170" t="s">
        <v>495</v>
      </c>
      <c r="BB11" s="170" t="s">
        <v>495</v>
      </c>
      <c r="BC11" s="170" t="s">
        <v>495</v>
      </c>
      <c r="BD11" s="170" t="s">
        <v>495</v>
      </c>
      <c r="BE11" s="170" t="s">
        <v>495</v>
      </c>
      <c r="BF11" s="170" t="s">
        <v>495</v>
      </c>
      <c r="BG11" s="170" t="s">
        <v>495</v>
      </c>
      <c r="BH11" s="169" t="s">
        <v>495</v>
      </c>
      <c r="BI11" s="169" t="s">
        <v>495</v>
      </c>
      <c r="BJ11" s="169" t="s">
        <v>495</v>
      </c>
      <c r="BK11" s="169" t="s">
        <v>495</v>
      </c>
      <c r="BL11" s="169" t="s">
        <v>495</v>
      </c>
      <c r="BM11" s="169" t="s">
        <v>495</v>
      </c>
      <c r="BN11" s="169" t="s">
        <v>495</v>
      </c>
      <c r="BO11" s="169" t="s">
        <v>495</v>
      </c>
      <c r="BP11" s="169" t="s">
        <v>495</v>
      </c>
      <c r="BQ11" s="169" t="s">
        <v>495</v>
      </c>
      <c r="BR11" s="169" t="s">
        <v>495</v>
      </c>
      <c r="BS11" s="169" t="s">
        <v>495</v>
      </c>
      <c r="BT11" s="169" t="s">
        <v>495</v>
      </c>
      <c r="BU11" s="169" t="s">
        <v>495</v>
      </c>
      <c r="BV11" s="169" t="s">
        <v>495</v>
      </c>
      <c r="BW11" s="169" t="s">
        <v>495</v>
      </c>
      <c r="BX11" s="169" t="s">
        <v>495</v>
      </c>
      <c r="BY11" s="169" t="s">
        <v>495</v>
      </c>
      <c r="BZ11" s="169" t="s">
        <v>495</v>
      </c>
      <c r="CA11" s="169" t="s">
        <v>495</v>
      </c>
      <c r="CB11" s="169" t="s">
        <v>495</v>
      </c>
      <c r="CC11" s="169" t="s">
        <v>495</v>
      </c>
      <c r="CD11" s="169" t="s">
        <v>495</v>
      </c>
      <c r="CE11" s="169" t="s">
        <v>495</v>
      </c>
      <c r="CF11" s="169" t="s">
        <v>495</v>
      </c>
      <c r="CG11" s="169" t="s">
        <v>495</v>
      </c>
      <c r="CH11" s="169" t="s">
        <v>495</v>
      </c>
      <c r="CI11" s="169" t="s">
        <v>495</v>
      </c>
      <c r="CJ11" s="169" t="s">
        <v>495</v>
      </c>
      <c r="CK11" s="169" t="s">
        <v>495</v>
      </c>
      <c r="CL11" s="169" t="s">
        <v>495</v>
      </c>
      <c r="CM11" s="169" t="s">
        <v>495</v>
      </c>
      <c r="CN11" s="169" t="s">
        <v>495</v>
      </c>
      <c r="CO11" s="169" t="s">
        <v>495</v>
      </c>
      <c r="CP11" s="169" t="s">
        <v>495</v>
      </c>
      <c r="CQ11" s="169" t="s">
        <v>495</v>
      </c>
      <c r="CR11" s="169" t="s">
        <v>495</v>
      </c>
      <c r="CS11" s="169" t="s">
        <v>495</v>
      </c>
      <c r="CT11" s="169" t="s">
        <v>495</v>
      </c>
      <c r="CU11" s="169" t="s">
        <v>495</v>
      </c>
      <c r="CV11" s="169" t="s">
        <v>495</v>
      </c>
      <c r="CW11" s="169">
        <v>8.74</v>
      </c>
      <c r="CX11" s="169" t="s">
        <v>495</v>
      </c>
      <c r="CY11" s="169" t="s">
        <v>495</v>
      </c>
      <c r="CZ11" s="169" t="s">
        <v>495</v>
      </c>
      <c r="DA11" s="169">
        <v>1.5555555555555556</v>
      </c>
    </row>
    <row r="12" spans="1:105">
      <c r="A12" s="168">
        <v>13</v>
      </c>
      <c r="B12" s="168" t="s">
        <v>504</v>
      </c>
      <c r="C12" s="168" t="s">
        <v>508</v>
      </c>
      <c r="D12" s="168" t="s">
        <v>511</v>
      </c>
      <c r="E12" s="169" t="s">
        <v>495</v>
      </c>
      <c r="F12" s="169">
        <v>51.26</v>
      </c>
      <c r="G12" s="169">
        <v>17.579999999999998</v>
      </c>
      <c r="H12" s="169" t="s">
        <v>495</v>
      </c>
      <c r="I12" s="169">
        <v>3.6</v>
      </c>
      <c r="J12" s="169">
        <v>7.79</v>
      </c>
      <c r="K12" s="169">
        <v>4.4800000000000004</v>
      </c>
      <c r="L12" s="169">
        <v>4.99</v>
      </c>
      <c r="M12" s="169">
        <v>1.01</v>
      </c>
      <c r="N12" s="169">
        <v>0.71</v>
      </c>
      <c r="O12" s="169">
        <v>0.13</v>
      </c>
      <c r="P12" s="169">
        <v>0.96</v>
      </c>
      <c r="Q12" s="169" t="s">
        <v>495</v>
      </c>
      <c r="R12" s="169" t="s">
        <v>495</v>
      </c>
      <c r="S12" s="169" t="s">
        <v>495</v>
      </c>
      <c r="T12" s="169" t="s">
        <v>495</v>
      </c>
      <c r="U12" s="169" t="s">
        <v>495</v>
      </c>
      <c r="V12" s="169" t="s">
        <v>495</v>
      </c>
      <c r="W12" s="169" t="s">
        <v>495</v>
      </c>
      <c r="X12" s="169" t="s">
        <v>495</v>
      </c>
      <c r="Y12" s="169" t="s">
        <v>495</v>
      </c>
      <c r="Z12" s="169" t="s">
        <v>495</v>
      </c>
      <c r="AA12" s="169" t="s">
        <v>495</v>
      </c>
      <c r="AB12" s="169" t="s">
        <v>495</v>
      </c>
      <c r="AC12" s="169" t="s">
        <v>495</v>
      </c>
      <c r="AD12" s="169" t="s">
        <v>495</v>
      </c>
      <c r="AE12" s="169" t="s">
        <v>495</v>
      </c>
      <c r="AF12" s="169" t="s">
        <v>495</v>
      </c>
      <c r="AG12" s="169" t="s">
        <v>495</v>
      </c>
      <c r="AH12" s="169" t="s">
        <v>495</v>
      </c>
      <c r="AI12" s="169" t="s">
        <v>495</v>
      </c>
      <c r="AJ12" s="169" t="s">
        <v>495</v>
      </c>
      <c r="AK12" s="169" t="s">
        <v>495</v>
      </c>
      <c r="AL12" s="169" t="s">
        <v>495</v>
      </c>
      <c r="AM12" s="169" t="s">
        <v>495</v>
      </c>
      <c r="AN12" s="169" t="s">
        <v>495</v>
      </c>
      <c r="AO12" s="169" t="s">
        <v>495</v>
      </c>
      <c r="AP12" s="169" t="s">
        <v>495</v>
      </c>
      <c r="AQ12" s="169" t="s">
        <v>495</v>
      </c>
      <c r="AR12" s="169" t="s">
        <v>495</v>
      </c>
      <c r="AS12" s="169" t="s">
        <v>495</v>
      </c>
      <c r="AT12" s="169" t="s">
        <v>495</v>
      </c>
      <c r="AU12" s="169" t="s">
        <v>495</v>
      </c>
      <c r="AV12" s="169" t="s">
        <v>495</v>
      </c>
      <c r="AW12" s="169" t="s">
        <v>495</v>
      </c>
      <c r="AX12" s="169" t="s">
        <v>495</v>
      </c>
      <c r="AY12" s="169" t="s">
        <v>495</v>
      </c>
      <c r="AZ12" s="170" t="s">
        <v>495</v>
      </c>
      <c r="BA12" s="170" t="s">
        <v>495</v>
      </c>
      <c r="BB12" s="170" t="s">
        <v>495</v>
      </c>
      <c r="BC12" s="170" t="s">
        <v>495</v>
      </c>
      <c r="BD12" s="170" t="s">
        <v>495</v>
      </c>
      <c r="BE12" s="170" t="s">
        <v>495</v>
      </c>
      <c r="BF12" s="170" t="s">
        <v>495</v>
      </c>
      <c r="BG12" s="170" t="s">
        <v>495</v>
      </c>
      <c r="BH12" s="169" t="s">
        <v>495</v>
      </c>
      <c r="BI12" s="169" t="s">
        <v>495</v>
      </c>
      <c r="BJ12" s="169" t="s">
        <v>495</v>
      </c>
      <c r="BK12" s="169" t="s">
        <v>495</v>
      </c>
      <c r="BL12" s="169" t="s">
        <v>495</v>
      </c>
      <c r="BM12" s="169" t="s">
        <v>495</v>
      </c>
      <c r="BN12" s="169" t="s">
        <v>495</v>
      </c>
      <c r="BO12" s="169" t="s">
        <v>495</v>
      </c>
      <c r="BP12" s="169" t="s">
        <v>495</v>
      </c>
      <c r="BQ12" s="169" t="s">
        <v>495</v>
      </c>
      <c r="BR12" s="169" t="s">
        <v>495</v>
      </c>
      <c r="BS12" s="169" t="s">
        <v>495</v>
      </c>
      <c r="BT12" s="169" t="s">
        <v>495</v>
      </c>
      <c r="BU12" s="169" t="s">
        <v>495</v>
      </c>
      <c r="BV12" s="169" t="s">
        <v>495</v>
      </c>
      <c r="BW12" s="169" t="s">
        <v>495</v>
      </c>
      <c r="BX12" s="169" t="s">
        <v>495</v>
      </c>
      <c r="BY12" s="169" t="s">
        <v>495</v>
      </c>
      <c r="BZ12" s="169" t="s">
        <v>495</v>
      </c>
      <c r="CA12" s="169" t="s">
        <v>495</v>
      </c>
      <c r="CB12" s="169" t="s">
        <v>495</v>
      </c>
      <c r="CC12" s="169" t="s">
        <v>495</v>
      </c>
      <c r="CD12" s="169" t="s">
        <v>495</v>
      </c>
      <c r="CE12" s="169" t="s">
        <v>495</v>
      </c>
      <c r="CF12" s="169" t="s">
        <v>495</v>
      </c>
      <c r="CG12" s="169" t="s">
        <v>495</v>
      </c>
      <c r="CH12" s="169" t="s">
        <v>495</v>
      </c>
      <c r="CI12" s="169" t="s">
        <v>495</v>
      </c>
      <c r="CJ12" s="169" t="s">
        <v>495</v>
      </c>
      <c r="CK12" s="169" t="s">
        <v>495</v>
      </c>
      <c r="CL12" s="169" t="s">
        <v>495</v>
      </c>
      <c r="CM12" s="169" t="s">
        <v>495</v>
      </c>
      <c r="CN12" s="169" t="s">
        <v>495</v>
      </c>
      <c r="CO12" s="169" t="s">
        <v>495</v>
      </c>
      <c r="CP12" s="169" t="s">
        <v>495</v>
      </c>
      <c r="CQ12" s="169" t="s">
        <v>495</v>
      </c>
      <c r="CR12" s="169" t="s">
        <v>495</v>
      </c>
      <c r="CS12" s="169" t="s">
        <v>495</v>
      </c>
      <c r="CT12" s="169" t="s">
        <v>495</v>
      </c>
      <c r="CU12" s="169" t="s">
        <v>495</v>
      </c>
      <c r="CV12" s="169" t="s">
        <v>495</v>
      </c>
      <c r="CW12" s="169">
        <v>9.4700000000000006</v>
      </c>
      <c r="CX12" s="169" t="s">
        <v>495</v>
      </c>
      <c r="CY12" s="169" t="s">
        <v>495</v>
      </c>
      <c r="CZ12" s="169" t="s">
        <v>495</v>
      </c>
      <c r="DA12" s="169">
        <v>1.1138392857142856</v>
      </c>
    </row>
    <row r="13" spans="1:105">
      <c r="A13" s="168" t="s">
        <v>512</v>
      </c>
      <c r="B13" s="168" t="s">
        <v>504</v>
      </c>
      <c r="C13" s="168" t="s">
        <v>508</v>
      </c>
      <c r="D13" s="168" t="s">
        <v>513</v>
      </c>
      <c r="E13" s="169" t="s">
        <v>495</v>
      </c>
      <c r="F13" s="169">
        <v>51.39</v>
      </c>
      <c r="G13" s="169">
        <v>17.55</v>
      </c>
      <c r="H13" s="169" t="s">
        <v>495</v>
      </c>
      <c r="I13" s="169">
        <v>3.6</v>
      </c>
      <c r="J13" s="169">
        <v>7.57</v>
      </c>
      <c r="K13" s="169">
        <v>4.38</v>
      </c>
      <c r="L13" s="169">
        <v>5.0999999999999996</v>
      </c>
      <c r="M13" s="169">
        <v>1.03</v>
      </c>
      <c r="N13" s="169">
        <v>0.72</v>
      </c>
      <c r="O13" s="169">
        <v>0.13</v>
      </c>
      <c r="P13" s="169">
        <v>0.7</v>
      </c>
      <c r="Q13" s="169" t="s">
        <v>495</v>
      </c>
      <c r="R13" s="169" t="s">
        <v>495</v>
      </c>
      <c r="S13" s="169" t="s">
        <v>495</v>
      </c>
      <c r="T13" s="169" t="s">
        <v>495</v>
      </c>
      <c r="U13" s="169" t="s">
        <v>495</v>
      </c>
      <c r="V13" s="169" t="s">
        <v>495</v>
      </c>
      <c r="W13" s="169" t="s">
        <v>495</v>
      </c>
      <c r="X13" s="169" t="s">
        <v>495</v>
      </c>
      <c r="Y13" s="169" t="s">
        <v>495</v>
      </c>
      <c r="Z13" s="169" t="s">
        <v>495</v>
      </c>
      <c r="AA13" s="169" t="s">
        <v>495</v>
      </c>
      <c r="AB13" s="169" t="s">
        <v>495</v>
      </c>
      <c r="AC13" s="169" t="s">
        <v>495</v>
      </c>
      <c r="AD13" s="169" t="s">
        <v>495</v>
      </c>
      <c r="AE13" s="169" t="s">
        <v>495</v>
      </c>
      <c r="AF13" s="169" t="s">
        <v>495</v>
      </c>
      <c r="AG13" s="169" t="s">
        <v>495</v>
      </c>
      <c r="AH13" s="169" t="s">
        <v>495</v>
      </c>
      <c r="AI13" s="169" t="s">
        <v>495</v>
      </c>
      <c r="AJ13" s="169" t="s">
        <v>495</v>
      </c>
      <c r="AK13" s="169" t="s">
        <v>495</v>
      </c>
      <c r="AL13" s="169" t="s">
        <v>495</v>
      </c>
      <c r="AM13" s="169" t="s">
        <v>495</v>
      </c>
      <c r="AN13" s="169" t="s">
        <v>495</v>
      </c>
      <c r="AO13" s="169" t="s">
        <v>495</v>
      </c>
      <c r="AP13" s="169" t="s">
        <v>495</v>
      </c>
      <c r="AQ13" s="169" t="s">
        <v>495</v>
      </c>
      <c r="AR13" s="169" t="s">
        <v>495</v>
      </c>
      <c r="AS13" s="169" t="s">
        <v>495</v>
      </c>
      <c r="AT13" s="169" t="s">
        <v>495</v>
      </c>
      <c r="AU13" s="169" t="s">
        <v>495</v>
      </c>
      <c r="AV13" s="169" t="s">
        <v>495</v>
      </c>
      <c r="AW13" s="169" t="s">
        <v>495</v>
      </c>
      <c r="AX13" s="169" t="s">
        <v>495</v>
      </c>
      <c r="AY13" s="169" t="s">
        <v>495</v>
      </c>
      <c r="AZ13" s="170" t="s">
        <v>495</v>
      </c>
      <c r="BA13" s="170" t="s">
        <v>495</v>
      </c>
      <c r="BB13" s="170" t="s">
        <v>495</v>
      </c>
      <c r="BC13" s="170" t="s">
        <v>495</v>
      </c>
      <c r="BD13" s="170" t="s">
        <v>495</v>
      </c>
      <c r="BE13" s="170" t="s">
        <v>495</v>
      </c>
      <c r="BF13" s="170" t="s">
        <v>495</v>
      </c>
      <c r="BG13" s="170" t="s">
        <v>495</v>
      </c>
      <c r="BH13" s="169" t="s">
        <v>495</v>
      </c>
      <c r="BI13" s="169" t="s">
        <v>495</v>
      </c>
      <c r="BJ13" s="169" t="s">
        <v>495</v>
      </c>
      <c r="BK13" s="169" t="s">
        <v>495</v>
      </c>
      <c r="BL13" s="169" t="s">
        <v>495</v>
      </c>
      <c r="BM13" s="169" t="s">
        <v>495</v>
      </c>
      <c r="BN13" s="169" t="s">
        <v>495</v>
      </c>
      <c r="BO13" s="169" t="s">
        <v>495</v>
      </c>
      <c r="BP13" s="169" t="s">
        <v>495</v>
      </c>
      <c r="BQ13" s="169" t="s">
        <v>495</v>
      </c>
      <c r="BR13" s="169" t="s">
        <v>495</v>
      </c>
      <c r="BS13" s="169" t="s">
        <v>495</v>
      </c>
      <c r="BT13" s="169" t="s">
        <v>495</v>
      </c>
      <c r="BU13" s="169" t="s">
        <v>495</v>
      </c>
      <c r="BV13" s="169" t="s">
        <v>495</v>
      </c>
      <c r="BW13" s="169" t="s">
        <v>495</v>
      </c>
      <c r="BX13" s="169" t="s">
        <v>495</v>
      </c>
      <c r="BY13" s="169" t="s">
        <v>495</v>
      </c>
      <c r="BZ13" s="169" t="s">
        <v>495</v>
      </c>
      <c r="CA13" s="169" t="s">
        <v>495</v>
      </c>
      <c r="CB13" s="169" t="s">
        <v>495</v>
      </c>
      <c r="CC13" s="169" t="s">
        <v>495</v>
      </c>
      <c r="CD13" s="169" t="s">
        <v>495</v>
      </c>
      <c r="CE13" s="169" t="s">
        <v>495</v>
      </c>
      <c r="CF13" s="169" t="s">
        <v>495</v>
      </c>
      <c r="CG13" s="169" t="s">
        <v>495</v>
      </c>
      <c r="CH13" s="169" t="s">
        <v>495</v>
      </c>
      <c r="CI13" s="169" t="s">
        <v>495</v>
      </c>
      <c r="CJ13" s="169" t="s">
        <v>495</v>
      </c>
      <c r="CK13" s="169" t="s">
        <v>495</v>
      </c>
      <c r="CL13" s="169" t="s">
        <v>495</v>
      </c>
      <c r="CM13" s="169" t="s">
        <v>495</v>
      </c>
      <c r="CN13" s="169" t="s">
        <v>495</v>
      </c>
      <c r="CO13" s="169" t="s">
        <v>495</v>
      </c>
      <c r="CP13" s="169" t="s">
        <v>495</v>
      </c>
      <c r="CQ13" s="169" t="s">
        <v>495</v>
      </c>
      <c r="CR13" s="169" t="s">
        <v>495</v>
      </c>
      <c r="CS13" s="169" t="s">
        <v>495</v>
      </c>
      <c r="CT13" s="169" t="s">
        <v>495</v>
      </c>
      <c r="CU13" s="169" t="s">
        <v>495</v>
      </c>
      <c r="CV13" s="169" t="s">
        <v>495</v>
      </c>
      <c r="CW13" s="169">
        <v>9.48</v>
      </c>
      <c r="CX13" s="169" t="s">
        <v>495</v>
      </c>
      <c r="CY13" s="169" t="s">
        <v>495</v>
      </c>
      <c r="CZ13" s="169" t="s">
        <v>495</v>
      </c>
      <c r="DA13" s="169">
        <v>1.1643835616438356</v>
      </c>
    </row>
    <row r="14" spans="1:105">
      <c r="A14" s="168" t="s">
        <v>514</v>
      </c>
      <c r="B14" s="168" t="s">
        <v>504</v>
      </c>
      <c r="C14" s="168" t="s">
        <v>508</v>
      </c>
      <c r="D14" s="168" t="s">
        <v>513</v>
      </c>
      <c r="E14" s="169" t="s">
        <v>495</v>
      </c>
      <c r="F14" s="169">
        <v>51.84</v>
      </c>
      <c r="G14" s="169">
        <v>17.86</v>
      </c>
      <c r="H14" s="169" t="s">
        <v>495</v>
      </c>
      <c r="I14" s="169">
        <v>3.52</v>
      </c>
      <c r="J14" s="169">
        <v>7.66</v>
      </c>
      <c r="K14" s="169">
        <v>4.38</v>
      </c>
      <c r="L14" s="169">
        <v>5.07</v>
      </c>
      <c r="M14" s="169">
        <v>1</v>
      </c>
      <c r="N14" s="169">
        <v>0.71</v>
      </c>
      <c r="O14" s="169">
        <v>0.12</v>
      </c>
      <c r="P14" s="169">
        <v>0.83</v>
      </c>
      <c r="Q14" s="169" t="s">
        <v>495</v>
      </c>
      <c r="R14" s="169" t="s">
        <v>495</v>
      </c>
      <c r="S14" s="169" t="s">
        <v>495</v>
      </c>
      <c r="T14" s="169" t="s">
        <v>495</v>
      </c>
      <c r="U14" s="169" t="s">
        <v>495</v>
      </c>
      <c r="V14" s="169" t="s">
        <v>495</v>
      </c>
      <c r="W14" s="169" t="s">
        <v>495</v>
      </c>
      <c r="X14" s="169" t="s">
        <v>495</v>
      </c>
      <c r="Y14" s="169" t="s">
        <v>495</v>
      </c>
      <c r="Z14" s="169" t="s">
        <v>495</v>
      </c>
      <c r="AA14" s="169" t="s">
        <v>495</v>
      </c>
      <c r="AB14" s="169" t="s">
        <v>495</v>
      </c>
      <c r="AC14" s="169" t="s">
        <v>495</v>
      </c>
      <c r="AD14" s="169" t="s">
        <v>495</v>
      </c>
      <c r="AE14" s="169" t="s">
        <v>495</v>
      </c>
      <c r="AF14" s="169" t="s">
        <v>495</v>
      </c>
      <c r="AG14" s="169" t="s">
        <v>495</v>
      </c>
      <c r="AH14" s="169" t="s">
        <v>495</v>
      </c>
      <c r="AI14" s="169" t="s">
        <v>495</v>
      </c>
      <c r="AJ14" s="169" t="s">
        <v>495</v>
      </c>
      <c r="AK14" s="169" t="s">
        <v>495</v>
      </c>
      <c r="AL14" s="169" t="s">
        <v>495</v>
      </c>
      <c r="AM14" s="169" t="s">
        <v>495</v>
      </c>
      <c r="AN14" s="169" t="s">
        <v>495</v>
      </c>
      <c r="AO14" s="169" t="s">
        <v>495</v>
      </c>
      <c r="AP14" s="169" t="s">
        <v>495</v>
      </c>
      <c r="AQ14" s="169" t="s">
        <v>495</v>
      </c>
      <c r="AR14" s="169" t="s">
        <v>495</v>
      </c>
      <c r="AS14" s="169" t="s">
        <v>495</v>
      </c>
      <c r="AT14" s="169" t="s">
        <v>495</v>
      </c>
      <c r="AU14" s="169" t="s">
        <v>495</v>
      </c>
      <c r="AV14" s="169" t="s">
        <v>495</v>
      </c>
      <c r="AW14" s="169" t="s">
        <v>495</v>
      </c>
      <c r="AX14" s="169" t="s">
        <v>495</v>
      </c>
      <c r="AY14" s="169" t="s">
        <v>495</v>
      </c>
      <c r="AZ14" s="170" t="s">
        <v>495</v>
      </c>
      <c r="BA14" s="170" t="s">
        <v>495</v>
      </c>
      <c r="BB14" s="170" t="s">
        <v>495</v>
      </c>
      <c r="BC14" s="170" t="s">
        <v>495</v>
      </c>
      <c r="BD14" s="170" t="s">
        <v>495</v>
      </c>
      <c r="BE14" s="170" t="s">
        <v>495</v>
      </c>
      <c r="BF14" s="170" t="s">
        <v>495</v>
      </c>
      <c r="BG14" s="170" t="s">
        <v>495</v>
      </c>
      <c r="BH14" s="169" t="s">
        <v>495</v>
      </c>
      <c r="BI14" s="169" t="s">
        <v>495</v>
      </c>
      <c r="BJ14" s="169" t="s">
        <v>495</v>
      </c>
      <c r="BK14" s="169" t="s">
        <v>495</v>
      </c>
      <c r="BL14" s="169" t="s">
        <v>495</v>
      </c>
      <c r="BM14" s="169" t="s">
        <v>495</v>
      </c>
      <c r="BN14" s="169" t="s">
        <v>495</v>
      </c>
      <c r="BO14" s="169" t="s">
        <v>495</v>
      </c>
      <c r="BP14" s="169" t="s">
        <v>495</v>
      </c>
      <c r="BQ14" s="169" t="s">
        <v>495</v>
      </c>
      <c r="BR14" s="169" t="s">
        <v>495</v>
      </c>
      <c r="BS14" s="169" t="s">
        <v>495</v>
      </c>
      <c r="BT14" s="169" t="s">
        <v>495</v>
      </c>
      <c r="BU14" s="169" t="s">
        <v>495</v>
      </c>
      <c r="BV14" s="169" t="s">
        <v>495</v>
      </c>
      <c r="BW14" s="169" t="s">
        <v>495</v>
      </c>
      <c r="BX14" s="169" t="s">
        <v>495</v>
      </c>
      <c r="BY14" s="169" t="s">
        <v>495</v>
      </c>
      <c r="BZ14" s="169" t="s">
        <v>495</v>
      </c>
      <c r="CA14" s="169" t="s">
        <v>495</v>
      </c>
      <c r="CB14" s="169" t="s">
        <v>495</v>
      </c>
      <c r="CC14" s="169" t="s">
        <v>495</v>
      </c>
      <c r="CD14" s="169" t="s">
        <v>495</v>
      </c>
      <c r="CE14" s="169" t="s">
        <v>495</v>
      </c>
      <c r="CF14" s="169" t="s">
        <v>495</v>
      </c>
      <c r="CG14" s="169" t="s">
        <v>495</v>
      </c>
      <c r="CH14" s="169" t="s">
        <v>495</v>
      </c>
      <c r="CI14" s="169" t="s">
        <v>495</v>
      </c>
      <c r="CJ14" s="169" t="s">
        <v>495</v>
      </c>
      <c r="CK14" s="169" t="s">
        <v>495</v>
      </c>
      <c r="CL14" s="169" t="s">
        <v>495</v>
      </c>
      <c r="CM14" s="169" t="s">
        <v>495</v>
      </c>
      <c r="CN14" s="169" t="s">
        <v>495</v>
      </c>
      <c r="CO14" s="169" t="s">
        <v>495</v>
      </c>
      <c r="CP14" s="169" t="s">
        <v>495</v>
      </c>
      <c r="CQ14" s="169" t="s">
        <v>495</v>
      </c>
      <c r="CR14" s="169" t="s">
        <v>495</v>
      </c>
      <c r="CS14" s="169" t="s">
        <v>495</v>
      </c>
      <c r="CT14" s="169" t="s">
        <v>495</v>
      </c>
      <c r="CU14" s="169" t="s">
        <v>495</v>
      </c>
      <c r="CV14" s="169" t="s">
        <v>495</v>
      </c>
      <c r="CW14" s="169">
        <v>9.4499999999999993</v>
      </c>
      <c r="CX14" s="169" t="s">
        <v>495</v>
      </c>
      <c r="CY14" s="169" t="s">
        <v>495</v>
      </c>
      <c r="CZ14" s="169" t="s">
        <v>495</v>
      </c>
      <c r="DA14" s="169">
        <v>1.1575342465753427</v>
      </c>
    </row>
    <row r="15" spans="1:105">
      <c r="A15" s="168">
        <v>21</v>
      </c>
      <c r="B15" s="168" t="s">
        <v>504</v>
      </c>
      <c r="C15" s="168" t="s">
        <v>508</v>
      </c>
      <c r="D15" s="168" t="s">
        <v>515</v>
      </c>
      <c r="E15" s="169" t="s">
        <v>495</v>
      </c>
      <c r="F15" s="169">
        <v>52.2</v>
      </c>
      <c r="G15" s="169">
        <v>17.829999999999998</v>
      </c>
      <c r="H15" s="169" t="s">
        <v>495</v>
      </c>
      <c r="I15" s="169">
        <v>3.42</v>
      </c>
      <c r="J15" s="169">
        <v>7.22</v>
      </c>
      <c r="K15" s="169">
        <v>4.29</v>
      </c>
      <c r="L15" s="169">
        <v>5.04</v>
      </c>
      <c r="M15" s="169">
        <v>1.01</v>
      </c>
      <c r="N15" s="169">
        <v>0.71</v>
      </c>
      <c r="O15" s="169">
        <v>0.12</v>
      </c>
      <c r="P15" s="169">
        <v>0.7</v>
      </c>
      <c r="Q15" s="169" t="s">
        <v>495</v>
      </c>
      <c r="R15" s="169" t="s">
        <v>495</v>
      </c>
      <c r="S15" s="169" t="s">
        <v>495</v>
      </c>
      <c r="T15" s="169" t="s">
        <v>495</v>
      </c>
      <c r="U15" s="169" t="s">
        <v>495</v>
      </c>
      <c r="V15" s="169" t="s">
        <v>495</v>
      </c>
      <c r="W15" s="169" t="s">
        <v>495</v>
      </c>
      <c r="X15" s="169" t="s">
        <v>495</v>
      </c>
      <c r="Y15" s="169" t="s">
        <v>495</v>
      </c>
      <c r="Z15" s="169" t="s">
        <v>495</v>
      </c>
      <c r="AA15" s="169" t="s">
        <v>495</v>
      </c>
      <c r="AB15" s="169" t="s">
        <v>495</v>
      </c>
      <c r="AC15" s="169" t="s">
        <v>495</v>
      </c>
      <c r="AD15" s="169" t="s">
        <v>495</v>
      </c>
      <c r="AE15" s="169" t="s">
        <v>495</v>
      </c>
      <c r="AF15" s="169" t="s">
        <v>495</v>
      </c>
      <c r="AG15" s="169" t="s">
        <v>495</v>
      </c>
      <c r="AH15" s="169" t="s">
        <v>495</v>
      </c>
      <c r="AI15" s="169" t="s">
        <v>495</v>
      </c>
      <c r="AJ15" s="169" t="s">
        <v>495</v>
      </c>
      <c r="AK15" s="169" t="s">
        <v>495</v>
      </c>
      <c r="AL15" s="169" t="s">
        <v>495</v>
      </c>
      <c r="AM15" s="169" t="s">
        <v>495</v>
      </c>
      <c r="AN15" s="169" t="s">
        <v>495</v>
      </c>
      <c r="AO15" s="169" t="s">
        <v>495</v>
      </c>
      <c r="AP15" s="169" t="s">
        <v>495</v>
      </c>
      <c r="AQ15" s="169" t="s">
        <v>495</v>
      </c>
      <c r="AR15" s="169" t="s">
        <v>495</v>
      </c>
      <c r="AS15" s="169" t="s">
        <v>495</v>
      </c>
      <c r="AT15" s="169" t="s">
        <v>495</v>
      </c>
      <c r="AU15" s="169" t="s">
        <v>495</v>
      </c>
      <c r="AV15" s="169" t="s">
        <v>495</v>
      </c>
      <c r="AW15" s="169" t="s">
        <v>495</v>
      </c>
      <c r="AX15" s="169" t="s">
        <v>495</v>
      </c>
      <c r="AY15" s="169" t="s">
        <v>495</v>
      </c>
      <c r="AZ15" s="170" t="s">
        <v>495</v>
      </c>
      <c r="BA15" s="170" t="s">
        <v>495</v>
      </c>
      <c r="BB15" s="170" t="s">
        <v>495</v>
      </c>
      <c r="BC15" s="170" t="s">
        <v>495</v>
      </c>
      <c r="BD15" s="170" t="s">
        <v>495</v>
      </c>
      <c r="BE15" s="170" t="s">
        <v>495</v>
      </c>
      <c r="BF15" s="170" t="s">
        <v>495</v>
      </c>
      <c r="BG15" s="170" t="s">
        <v>495</v>
      </c>
      <c r="BH15" s="169" t="s">
        <v>495</v>
      </c>
      <c r="BI15" s="169" t="s">
        <v>495</v>
      </c>
      <c r="BJ15" s="169" t="s">
        <v>495</v>
      </c>
      <c r="BK15" s="169" t="s">
        <v>495</v>
      </c>
      <c r="BL15" s="169" t="s">
        <v>495</v>
      </c>
      <c r="BM15" s="169" t="s">
        <v>495</v>
      </c>
      <c r="BN15" s="169" t="s">
        <v>495</v>
      </c>
      <c r="BO15" s="169" t="s">
        <v>495</v>
      </c>
      <c r="BP15" s="169" t="s">
        <v>495</v>
      </c>
      <c r="BQ15" s="169" t="s">
        <v>495</v>
      </c>
      <c r="BR15" s="169" t="s">
        <v>495</v>
      </c>
      <c r="BS15" s="169" t="s">
        <v>495</v>
      </c>
      <c r="BT15" s="169" t="s">
        <v>495</v>
      </c>
      <c r="BU15" s="169" t="s">
        <v>495</v>
      </c>
      <c r="BV15" s="169" t="s">
        <v>495</v>
      </c>
      <c r="BW15" s="169" t="s">
        <v>495</v>
      </c>
      <c r="BX15" s="169" t="s">
        <v>495</v>
      </c>
      <c r="BY15" s="169" t="s">
        <v>495</v>
      </c>
      <c r="BZ15" s="169" t="s">
        <v>495</v>
      </c>
      <c r="CA15" s="169" t="s">
        <v>495</v>
      </c>
      <c r="CB15" s="169" t="s">
        <v>495</v>
      </c>
      <c r="CC15" s="169" t="s">
        <v>495</v>
      </c>
      <c r="CD15" s="169" t="s">
        <v>495</v>
      </c>
      <c r="CE15" s="169" t="s">
        <v>495</v>
      </c>
      <c r="CF15" s="169" t="s">
        <v>495</v>
      </c>
      <c r="CG15" s="169" t="s">
        <v>495</v>
      </c>
      <c r="CH15" s="169" t="s">
        <v>495</v>
      </c>
      <c r="CI15" s="169" t="s">
        <v>495</v>
      </c>
      <c r="CJ15" s="169" t="s">
        <v>495</v>
      </c>
      <c r="CK15" s="169" t="s">
        <v>495</v>
      </c>
      <c r="CL15" s="169" t="s">
        <v>495</v>
      </c>
      <c r="CM15" s="169" t="s">
        <v>495</v>
      </c>
      <c r="CN15" s="169" t="s">
        <v>495</v>
      </c>
      <c r="CO15" s="169" t="s">
        <v>495</v>
      </c>
      <c r="CP15" s="169" t="s">
        <v>495</v>
      </c>
      <c r="CQ15" s="169" t="s">
        <v>495</v>
      </c>
      <c r="CR15" s="169" t="s">
        <v>495</v>
      </c>
      <c r="CS15" s="169" t="s">
        <v>495</v>
      </c>
      <c r="CT15" s="169" t="s">
        <v>495</v>
      </c>
      <c r="CU15" s="169" t="s">
        <v>495</v>
      </c>
      <c r="CV15" s="169" t="s">
        <v>495</v>
      </c>
      <c r="CW15" s="169">
        <v>9.33</v>
      </c>
      <c r="CX15" s="169" t="s">
        <v>495</v>
      </c>
      <c r="CY15" s="169" t="s">
        <v>495</v>
      </c>
      <c r="CZ15" s="169" t="s">
        <v>495</v>
      </c>
      <c r="DA15" s="169">
        <v>1.1748251748251748</v>
      </c>
    </row>
    <row r="16" spans="1:105">
      <c r="A16" s="168" t="s">
        <v>516</v>
      </c>
      <c r="B16" s="168" t="s">
        <v>504</v>
      </c>
      <c r="C16" s="168" t="s">
        <v>508</v>
      </c>
      <c r="D16" s="168" t="s">
        <v>517</v>
      </c>
      <c r="E16" s="169" t="s">
        <v>495</v>
      </c>
      <c r="F16" s="169">
        <v>51.98</v>
      </c>
      <c r="G16" s="169">
        <v>17.309999999999999</v>
      </c>
      <c r="H16" s="169" t="s">
        <v>495</v>
      </c>
      <c r="I16" s="169">
        <v>3.8</v>
      </c>
      <c r="J16" s="169">
        <v>7.81</v>
      </c>
      <c r="K16" s="169">
        <v>4.2</v>
      </c>
      <c r="L16" s="169">
        <v>4.99</v>
      </c>
      <c r="M16" s="169">
        <v>0.98</v>
      </c>
      <c r="N16" s="169">
        <v>0.66</v>
      </c>
      <c r="O16" s="169">
        <v>0.12</v>
      </c>
      <c r="P16" s="169">
        <v>0.75</v>
      </c>
      <c r="Q16" s="169" t="s">
        <v>495</v>
      </c>
      <c r="R16" s="169" t="s">
        <v>495</v>
      </c>
      <c r="S16" s="169" t="s">
        <v>495</v>
      </c>
      <c r="T16" s="169" t="s">
        <v>495</v>
      </c>
      <c r="U16" s="169" t="s">
        <v>495</v>
      </c>
      <c r="V16" s="169" t="s">
        <v>495</v>
      </c>
      <c r="W16" s="169" t="s">
        <v>495</v>
      </c>
      <c r="X16" s="169" t="s">
        <v>495</v>
      </c>
      <c r="Y16" s="169" t="s">
        <v>495</v>
      </c>
      <c r="Z16" s="169" t="s">
        <v>495</v>
      </c>
      <c r="AA16" s="169" t="s">
        <v>495</v>
      </c>
      <c r="AB16" s="169" t="s">
        <v>495</v>
      </c>
      <c r="AC16" s="169" t="s">
        <v>495</v>
      </c>
      <c r="AD16" s="169" t="s">
        <v>495</v>
      </c>
      <c r="AE16" s="169" t="s">
        <v>495</v>
      </c>
      <c r="AF16" s="169" t="s">
        <v>495</v>
      </c>
      <c r="AG16" s="169" t="s">
        <v>495</v>
      </c>
      <c r="AH16" s="169" t="s">
        <v>495</v>
      </c>
      <c r="AI16" s="169" t="s">
        <v>495</v>
      </c>
      <c r="AJ16" s="169" t="s">
        <v>495</v>
      </c>
      <c r="AK16" s="169" t="s">
        <v>495</v>
      </c>
      <c r="AL16" s="169" t="s">
        <v>495</v>
      </c>
      <c r="AM16" s="169" t="s">
        <v>495</v>
      </c>
      <c r="AN16" s="169" t="s">
        <v>495</v>
      </c>
      <c r="AO16" s="169" t="s">
        <v>495</v>
      </c>
      <c r="AP16" s="169" t="s">
        <v>495</v>
      </c>
      <c r="AQ16" s="169" t="s">
        <v>495</v>
      </c>
      <c r="AR16" s="169" t="s">
        <v>495</v>
      </c>
      <c r="AS16" s="169" t="s">
        <v>495</v>
      </c>
      <c r="AT16" s="169" t="s">
        <v>495</v>
      </c>
      <c r="AU16" s="169" t="s">
        <v>495</v>
      </c>
      <c r="AV16" s="169" t="s">
        <v>495</v>
      </c>
      <c r="AW16" s="169" t="s">
        <v>495</v>
      </c>
      <c r="AX16" s="169" t="s">
        <v>495</v>
      </c>
      <c r="AY16" s="169" t="s">
        <v>495</v>
      </c>
      <c r="AZ16" s="170" t="s">
        <v>495</v>
      </c>
      <c r="BA16" s="170" t="s">
        <v>495</v>
      </c>
      <c r="BB16" s="170" t="s">
        <v>495</v>
      </c>
      <c r="BC16" s="170" t="s">
        <v>495</v>
      </c>
      <c r="BD16" s="170" t="s">
        <v>495</v>
      </c>
      <c r="BE16" s="170" t="s">
        <v>495</v>
      </c>
      <c r="BF16" s="170" t="s">
        <v>495</v>
      </c>
      <c r="BG16" s="170" t="s">
        <v>495</v>
      </c>
      <c r="BH16" s="169" t="s">
        <v>495</v>
      </c>
      <c r="BI16" s="169" t="s">
        <v>495</v>
      </c>
      <c r="BJ16" s="169" t="s">
        <v>495</v>
      </c>
      <c r="BK16" s="169" t="s">
        <v>495</v>
      </c>
      <c r="BL16" s="169" t="s">
        <v>495</v>
      </c>
      <c r="BM16" s="169" t="s">
        <v>495</v>
      </c>
      <c r="BN16" s="169" t="s">
        <v>495</v>
      </c>
      <c r="BO16" s="169" t="s">
        <v>495</v>
      </c>
      <c r="BP16" s="169" t="s">
        <v>495</v>
      </c>
      <c r="BQ16" s="169" t="s">
        <v>495</v>
      </c>
      <c r="BR16" s="169" t="s">
        <v>495</v>
      </c>
      <c r="BS16" s="169" t="s">
        <v>495</v>
      </c>
      <c r="BT16" s="169" t="s">
        <v>495</v>
      </c>
      <c r="BU16" s="169" t="s">
        <v>495</v>
      </c>
      <c r="BV16" s="169" t="s">
        <v>495</v>
      </c>
      <c r="BW16" s="169" t="s">
        <v>495</v>
      </c>
      <c r="BX16" s="169" t="s">
        <v>495</v>
      </c>
      <c r="BY16" s="169" t="s">
        <v>495</v>
      </c>
      <c r="BZ16" s="169" t="s">
        <v>495</v>
      </c>
      <c r="CA16" s="169" t="s">
        <v>495</v>
      </c>
      <c r="CB16" s="169" t="s">
        <v>495</v>
      </c>
      <c r="CC16" s="169" t="s">
        <v>495</v>
      </c>
      <c r="CD16" s="169" t="s">
        <v>495</v>
      </c>
      <c r="CE16" s="169" t="s">
        <v>495</v>
      </c>
      <c r="CF16" s="169" t="s">
        <v>495</v>
      </c>
      <c r="CG16" s="169" t="s">
        <v>495</v>
      </c>
      <c r="CH16" s="169" t="s">
        <v>495</v>
      </c>
      <c r="CI16" s="169" t="s">
        <v>495</v>
      </c>
      <c r="CJ16" s="169" t="s">
        <v>495</v>
      </c>
      <c r="CK16" s="169" t="s">
        <v>495</v>
      </c>
      <c r="CL16" s="169" t="s">
        <v>495</v>
      </c>
      <c r="CM16" s="169" t="s">
        <v>495</v>
      </c>
      <c r="CN16" s="169" t="s">
        <v>495</v>
      </c>
      <c r="CO16" s="169" t="s">
        <v>495</v>
      </c>
      <c r="CP16" s="169" t="s">
        <v>495</v>
      </c>
      <c r="CQ16" s="169" t="s">
        <v>495</v>
      </c>
      <c r="CR16" s="169" t="s">
        <v>495</v>
      </c>
      <c r="CS16" s="169" t="s">
        <v>495</v>
      </c>
      <c r="CT16" s="169" t="s">
        <v>495</v>
      </c>
      <c r="CU16" s="169" t="s">
        <v>495</v>
      </c>
      <c r="CV16" s="169" t="s">
        <v>495</v>
      </c>
      <c r="CW16" s="169">
        <v>9.1900000000000013</v>
      </c>
      <c r="CX16" s="169" t="s">
        <v>495</v>
      </c>
      <c r="CY16" s="169" t="s">
        <v>495</v>
      </c>
      <c r="CZ16" s="169" t="s">
        <v>495</v>
      </c>
      <c r="DA16" s="169">
        <v>1.1880952380952381</v>
      </c>
    </row>
    <row r="17" spans="1:105">
      <c r="A17" s="168">
        <v>33</v>
      </c>
      <c r="B17" s="168" t="s">
        <v>504</v>
      </c>
      <c r="C17" s="168" t="s">
        <v>508</v>
      </c>
      <c r="D17" s="168" t="s">
        <v>518</v>
      </c>
      <c r="E17" s="169" t="s">
        <v>495</v>
      </c>
      <c r="F17" s="169">
        <v>51.78</v>
      </c>
      <c r="G17" s="169">
        <v>16.91</v>
      </c>
      <c r="H17" s="169" t="s">
        <v>495</v>
      </c>
      <c r="I17" s="169">
        <v>4.43</v>
      </c>
      <c r="J17" s="169">
        <v>8.1999999999999993</v>
      </c>
      <c r="K17" s="169">
        <v>3.87</v>
      </c>
      <c r="L17" s="169">
        <v>5.0599999999999996</v>
      </c>
      <c r="M17" s="169">
        <v>1</v>
      </c>
      <c r="N17" s="169">
        <v>0.63</v>
      </c>
      <c r="O17" s="169">
        <v>0.12</v>
      </c>
      <c r="P17" s="169">
        <v>0.92</v>
      </c>
      <c r="Q17" s="169" t="s">
        <v>495</v>
      </c>
      <c r="R17" s="169" t="s">
        <v>495</v>
      </c>
      <c r="S17" s="169" t="s">
        <v>495</v>
      </c>
      <c r="T17" s="169" t="s">
        <v>495</v>
      </c>
      <c r="U17" s="169" t="s">
        <v>495</v>
      </c>
      <c r="V17" s="169" t="s">
        <v>495</v>
      </c>
      <c r="W17" s="169" t="s">
        <v>495</v>
      </c>
      <c r="X17" s="169" t="s">
        <v>495</v>
      </c>
      <c r="Y17" s="169" t="s">
        <v>495</v>
      </c>
      <c r="Z17" s="169" t="s">
        <v>495</v>
      </c>
      <c r="AA17" s="169" t="s">
        <v>495</v>
      </c>
      <c r="AB17" s="169" t="s">
        <v>495</v>
      </c>
      <c r="AC17" s="169" t="s">
        <v>495</v>
      </c>
      <c r="AD17" s="169" t="s">
        <v>495</v>
      </c>
      <c r="AE17" s="169" t="s">
        <v>495</v>
      </c>
      <c r="AF17" s="169" t="s">
        <v>495</v>
      </c>
      <c r="AG17" s="169" t="s">
        <v>495</v>
      </c>
      <c r="AH17" s="169" t="s">
        <v>495</v>
      </c>
      <c r="AI17" s="169" t="s">
        <v>495</v>
      </c>
      <c r="AJ17" s="169" t="s">
        <v>495</v>
      </c>
      <c r="AK17" s="169" t="s">
        <v>495</v>
      </c>
      <c r="AL17" s="169" t="s">
        <v>495</v>
      </c>
      <c r="AM17" s="169" t="s">
        <v>495</v>
      </c>
      <c r="AN17" s="169" t="s">
        <v>495</v>
      </c>
      <c r="AO17" s="169" t="s">
        <v>495</v>
      </c>
      <c r="AP17" s="169" t="s">
        <v>495</v>
      </c>
      <c r="AQ17" s="169" t="s">
        <v>495</v>
      </c>
      <c r="AR17" s="169" t="s">
        <v>495</v>
      </c>
      <c r="AS17" s="169" t="s">
        <v>495</v>
      </c>
      <c r="AT17" s="169" t="s">
        <v>495</v>
      </c>
      <c r="AU17" s="169" t="s">
        <v>495</v>
      </c>
      <c r="AV17" s="169" t="s">
        <v>495</v>
      </c>
      <c r="AW17" s="169" t="s">
        <v>495</v>
      </c>
      <c r="AX17" s="169" t="s">
        <v>495</v>
      </c>
      <c r="AY17" s="169" t="s">
        <v>495</v>
      </c>
      <c r="AZ17" s="170" t="s">
        <v>495</v>
      </c>
      <c r="BA17" s="170" t="s">
        <v>495</v>
      </c>
      <c r="BB17" s="170" t="s">
        <v>495</v>
      </c>
      <c r="BC17" s="170" t="s">
        <v>495</v>
      </c>
      <c r="BD17" s="170" t="s">
        <v>495</v>
      </c>
      <c r="BE17" s="170" t="s">
        <v>495</v>
      </c>
      <c r="BF17" s="170" t="s">
        <v>495</v>
      </c>
      <c r="BG17" s="170" t="s">
        <v>495</v>
      </c>
      <c r="BH17" s="169" t="s">
        <v>495</v>
      </c>
      <c r="BI17" s="169" t="s">
        <v>495</v>
      </c>
      <c r="BJ17" s="169" t="s">
        <v>495</v>
      </c>
      <c r="BK17" s="169" t="s">
        <v>495</v>
      </c>
      <c r="BL17" s="169" t="s">
        <v>495</v>
      </c>
      <c r="BM17" s="169" t="s">
        <v>495</v>
      </c>
      <c r="BN17" s="169" t="s">
        <v>495</v>
      </c>
      <c r="BO17" s="169" t="s">
        <v>495</v>
      </c>
      <c r="BP17" s="169" t="s">
        <v>495</v>
      </c>
      <c r="BQ17" s="169" t="s">
        <v>495</v>
      </c>
      <c r="BR17" s="169" t="s">
        <v>495</v>
      </c>
      <c r="BS17" s="169" t="s">
        <v>495</v>
      </c>
      <c r="BT17" s="169" t="s">
        <v>495</v>
      </c>
      <c r="BU17" s="169" t="s">
        <v>495</v>
      </c>
      <c r="BV17" s="169" t="s">
        <v>495</v>
      </c>
      <c r="BW17" s="169" t="s">
        <v>495</v>
      </c>
      <c r="BX17" s="169" t="s">
        <v>495</v>
      </c>
      <c r="BY17" s="169" t="s">
        <v>495</v>
      </c>
      <c r="BZ17" s="169" t="s">
        <v>495</v>
      </c>
      <c r="CA17" s="169" t="s">
        <v>495</v>
      </c>
      <c r="CB17" s="169" t="s">
        <v>495</v>
      </c>
      <c r="CC17" s="169" t="s">
        <v>495</v>
      </c>
      <c r="CD17" s="169" t="s">
        <v>495</v>
      </c>
      <c r="CE17" s="169" t="s">
        <v>495</v>
      </c>
      <c r="CF17" s="169" t="s">
        <v>495</v>
      </c>
      <c r="CG17" s="169" t="s">
        <v>495</v>
      </c>
      <c r="CH17" s="169" t="s">
        <v>495</v>
      </c>
      <c r="CI17" s="169" t="s">
        <v>495</v>
      </c>
      <c r="CJ17" s="169" t="s">
        <v>495</v>
      </c>
      <c r="CK17" s="169" t="s">
        <v>495</v>
      </c>
      <c r="CL17" s="169" t="s">
        <v>495</v>
      </c>
      <c r="CM17" s="169" t="s">
        <v>495</v>
      </c>
      <c r="CN17" s="169" t="s">
        <v>495</v>
      </c>
      <c r="CO17" s="169" t="s">
        <v>495</v>
      </c>
      <c r="CP17" s="169" t="s">
        <v>495</v>
      </c>
      <c r="CQ17" s="169" t="s">
        <v>495</v>
      </c>
      <c r="CR17" s="169" t="s">
        <v>495</v>
      </c>
      <c r="CS17" s="169" t="s">
        <v>495</v>
      </c>
      <c r="CT17" s="169" t="s">
        <v>495</v>
      </c>
      <c r="CU17" s="169" t="s">
        <v>495</v>
      </c>
      <c r="CV17" s="169" t="s">
        <v>495</v>
      </c>
      <c r="CW17" s="169">
        <v>8.93</v>
      </c>
      <c r="CX17" s="169" t="s">
        <v>495</v>
      </c>
      <c r="CY17" s="169" t="s">
        <v>495</v>
      </c>
      <c r="CZ17" s="169" t="s">
        <v>495</v>
      </c>
      <c r="DA17" s="169">
        <v>1.3074935400516794</v>
      </c>
    </row>
    <row r="18" spans="1:105">
      <c r="A18" s="168" t="s">
        <v>519</v>
      </c>
      <c r="B18" s="168" t="s">
        <v>504</v>
      </c>
      <c r="C18" s="168" t="s">
        <v>493</v>
      </c>
      <c r="D18" s="168" t="s">
        <v>520</v>
      </c>
      <c r="E18" s="169" t="s">
        <v>495</v>
      </c>
      <c r="F18" s="169">
        <v>59.25</v>
      </c>
      <c r="G18" s="169">
        <v>21.21</v>
      </c>
      <c r="H18" s="169" t="s">
        <v>495</v>
      </c>
      <c r="I18" s="169">
        <v>0.11</v>
      </c>
      <c r="J18" s="169">
        <v>0.94</v>
      </c>
      <c r="K18" s="169">
        <v>9.27</v>
      </c>
      <c r="L18" s="169">
        <v>5.76</v>
      </c>
      <c r="M18" s="169">
        <v>0.11</v>
      </c>
      <c r="N18" s="169">
        <v>0.01</v>
      </c>
      <c r="O18" s="169">
        <v>0.14000000000000001</v>
      </c>
      <c r="P18" s="169">
        <v>1.1200000000000001</v>
      </c>
      <c r="Q18" s="169" t="s">
        <v>495</v>
      </c>
      <c r="R18" s="169" t="s">
        <v>495</v>
      </c>
      <c r="S18" s="169" t="s">
        <v>495</v>
      </c>
      <c r="T18" s="169" t="s">
        <v>495</v>
      </c>
      <c r="U18" s="169" t="s">
        <v>495</v>
      </c>
      <c r="V18" s="169" t="s">
        <v>495</v>
      </c>
      <c r="W18" s="169" t="s">
        <v>495</v>
      </c>
      <c r="X18" s="169" t="s">
        <v>495</v>
      </c>
      <c r="Y18" s="169" t="s">
        <v>495</v>
      </c>
      <c r="Z18" s="169" t="s">
        <v>495</v>
      </c>
      <c r="AA18" s="169" t="s">
        <v>495</v>
      </c>
      <c r="AB18" s="169" t="s">
        <v>495</v>
      </c>
      <c r="AC18" s="169" t="s">
        <v>495</v>
      </c>
      <c r="AD18" s="169" t="s">
        <v>495</v>
      </c>
      <c r="AE18" s="169" t="s">
        <v>495</v>
      </c>
      <c r="AF18" s="169" t="s">
        <v>495</v>
      </c>
      <c r="AG18" s="169" t="s">
        <v>495</v>
      </c>
      <c r="AH18" s="169" t="s">
        <v>495</v>
      </c>
      <c r="AI18" s="169" t="s">
        <v>495</v>
      </c>
      <c r="AJ18" s="169" t="s">
        <v>495</v>
      </c>
      <c r="AK18" s="169" t="s">
        <v>495</v>
      </c>
      <c r="AL18" s="169" t="s">
        <v>495</v>
      </c>
      <c r="AM18" s="169" t="s">
        <v>495</v>
      </c>
      <c r="AN18" s="169" t="s">
        <v>495</v>
      </c>
      <c r="AO18" s="169" t="s">
        <v>495</v>
      </c>
      <c r="AP18" s="169" t="s">
        <v>495</v>
      </c>
      <c r="AQ18" s="169" t="s">
        <v>495</v>
      </c>
      <c r="AR18" s="169" t="s">
        <v>495</v>
      </c>
      <c r="AS18" s="169" t="s">
        <v>495</v>
      </c>
      <c r="AT18" s="169" t="s">
        <v>495</v>
      </c>
      <c r="AU18" s="169" t="s">
        <v>495</v>
      </c>
      <c r="AV18" s="169" t="s">
        <v>495</v>
      </c>
      <c r="AW18" s="169" t="s">
        <v>495</v>
      </c>
      <c r="AX18" s="169" t="s">
        <v>495</v>
      </c>
      <c r="AY18" s="169" t="s">
        <v>495</v>
      </c>
      <c r="AZ18" s="170" t="s">
        <v>495</v>
      </c>
      <c r="BA18" s="170" t="s">
        <v>495</v>
      </c>
      <c r="BB18" s="170" t="s">
        <v>495</v>
      </c>
      <c r="BC18" s="170" t="s">
        <v>495</v>
      </c>
      <c r="BD18" s="170" t="s">
        <v>495</v>
      </c>
      <c r="BE18" s="170" t="s">
        <v>495</v>
      </c>
      <c r="BF18" s="170" t="s">
        <v>495</v>
      </c>
      <c r="BG18" s="170" t="s">
        <v>495</v>
      </c>
      <c r="BH18" s="169" t="s">
        <v>495</v>
      </c>
      <c r="BI18" s="169" t="s">
        <v>495</v>
      </c>
      <c r="BJ18" s="169" t="s">
        <v>495</v>
      </c>
      <c r="BK18" s="169" t="s">
        <v>495</v>
      </c>
      <c r="BL18" s="169" t="s">
        <v>495</v>
      </c>
      <c r="BM18" s="169" t="s">
        <v>495</v>
      </c>
      <c r="BN18" s="169" t="s">
        <v>495</v>
      </c>
      <c r="BO18" s="169" t="s">
        <v>495</v>
      </c>
      <c r="BP18" s="169" t="s">
        <v>495</v>
      </c>
      <c r="BQ18" s="169" t="s">
        <v>495</v>
      </c>
      <c r="BR18" s="169" t="s">
        <v>495</v>
      </c>
      <c r="BS18" s="169" t="s">
        <v>495</v>
      </c>
      <c r="BT18" s="169" t="s">
        <v>495</v>
      </c>
      <c r="BU18" s="169" t="s">
        <v>495</v>
      </c>
      <c r="BV18" s="169" t="s">
        <v>495</v>
      </c>
      <c r="BW18" s="169" t="s">
        <v>495</v>
      </c>
      <c r="BX18" s="169" t="s">
        <v>495</v>
      </c>
      <c r="BY18" s="169" t="s">
        <v>495</v>
      </c>
      <c r="BZ18" s="169" t="s">
        <v>495</v>
      </c>
      <c r="CA18" s="169" t="s">
        <v>495</v>
      </c>
      <c r="CB18" s="169" t="s">
        <v>495</v>
      </c>
      <c r="CC18" s="169" t="s">
        <v>495</v>
      </c>
      <c r="CD18" s="169" t="s">
        <v>495</v>
      </c>
      <c r="CE18" s="169" t="s">
        <v>495</v>
      </c>
      <c r="CF18" s="169" t="s">
        <v>495</v>
      </c>
      <c r="CG18" s="169" t="s">
        <v>495</v>
      </c>
      <c r="CH18" s="169" t="s">
        <v>495</v>
      </c>
      <c r="CI18" s="169" t="s">
        <v>495</v>
      </c>
      <c r="CJ18" s="169" t="s">
        <v>495</v>
      </c>
      <c r="CK18" s="169" t="s">
        <v>495</v>
      </c>
      <c r="CL18" s="169" t="s">
        <v>495</v>
      </c>
      <c r="CM18" s="169" t="s">
        <v>495</v>
      </c>
      <c r="CN18" s="169" t="s">
        <v>495</v>
      </c>
      <c r="CO18" s="169" t="s">
        <v>495</v>
      </c>
      <c r="CP18" s="169" t="s">
        <v>495</v>
      </c>
      <c r="CQ18" s="169" t="s">
        <v>495</v>
      </c>
      <c r="CR18" s="169" t="s">
        <v>495</v>
      </c>
      <c r="CS18" s="169" t="s">
        <v>495</v>
      </c>
      <c r="CT18" s="169" t="s">
        <v>495</v>
      </c>
      <c r="CU18" s="169" t="s">
        <v>495</v>
      </c>
      <c r="CV18" s="169" t="s">
        <v>495</v>
      </c>
      <c r="CW18" s="169">
        <v>15.03</v>
      </c>
      <c r="CX18" s="169" t="s">
        <v>495</v>
      </c>
      <c r="CY18" s="169" t="s">
        <v>495</v>
      </c>
      <c r="CZ18" s="169" t="s">
        <v>495</v>
      </c>
      <c r="DA18" s="169">
        <v>0.62135922330097093</v>
      </c>
    </row>
    <row r="19" spans="1:105">
      <c r="A19" s="168" t="s">
        <v>521</v>
      </c>
      <c r="B19" s="168" t="s">
        <v>504</v>
      </c>
      <c r="C19" s="168" t="s">
        <v>493</v>
      </c>
      <c r="D19" s="168" t="s">
        <v>520</v>
      </c>
      <c r="E19" s="169" t="s">
        <v>495</v>
      </c>
      <c r="F19" s="169">
        <v>58.9</v>
      </c>
      <c r="G19" s="169">
        <v>21.07</v>
      </c>
      <c r="H19" s="169" t="s">
        <v>495</v>
      </c>
      <c r="I19" s="169">
        <v>0.18</v>
      </c>
      <c r="J19" s="169">
        <v>1.1499999999999999</v>
      </c>
      <c r="K19" s="169">
        <v>9.68</v>
      </c>
      <c r="L19" s="169">
        <v>5.69</v>
      </c>
      <c r="M19" s="169">
        <v>0.11</v>
      </c>
      <c r="N19" s="169">
        <v>0.01</v>
      </c>
      <c r="O19" s="169">
        <v>0.14000000000000001</v>
      </c>
      <c r="P19" s="169">
        <v>1.2</v>
      </c>
      <c r="Q19" s="169" t="s">
        <v>495</v>
      </c>
      <c r="R19" s="169" t="s">
        <v>495</v>
      </c>
      <c r="S19" s="169" t="s">
        <v>495</v>
      </c>
      <c r="T19" s="169" t="s">
        <v>495</v>
      </c>
      <c r="U19" s="169" t="s">
        <v>495</v>
      </c>
      <c r="V19" s="169" t="s">
        <v>495</v>
      </c>
      <c r="W19" s="169" t="s">
        <v>495</v>
      </c>
      <c r="X19" s="169" t="s">
        <v>495</v>
      </c>
      <c r="Y19" s="169" t="s">
        <v>495</v>
      </c>
      <c r="Z19" s="169" t="s">
        <v>495</v>
      </c>
      <c r="AA19" s="169" t="s">
        <v>495</v>
      </c>
      <c r="AB19" s="169" t="s">
        <v>495</v>
      </c>
      <c r="AC19" s="169" t="s">
        <v>495</v>
      </c>
      <c r="AD19" s="169" t="s">
        <v>495</v>
      </c>
      <c r="AE19" s="169" t="s">
        <v>495</v>
      </c>
      <c r="AF19" s="169" t="s">
        <v>495</v>
      </c>
      <c r="AG19" s="169" t="s">
        <v>495</v>
      </c>
      <c r="AH19" s="169" t="s">
        <v>495</v>
      </c>
      <c r="AI19" s="169" t="s">
        <v>495</v>
      </c>
      <c r="AJ19" s="169" t="s">
        <v>495</v>
      </c>
      <c r="AK19" s="169" t="s">
        <v>495</v>
      </c>
      <c r="AL19" s="169" t="s">
        <v>495</v>
      </c>
      <c r="AM19" s="169" t="s">
        <v>495</v>
      </c>
      <c r="AN19" s="169" t="s">
        <v>495</v>
      </c>
      <c r="AO19" s="169" t="s">
        <v>495</v>
      </c>
      <c r="AP19" s="169" t="s">
        <v>495</v>
      </c>
      <c r="AQ19" s="169" t="s">
        <v>495</v>
      </c>
      <c r="AR19" s="169" t="s">
        <v>495</v>
      </c>
      <c r="AS19" s="169" t="s">
        <v>495</v>
      </c>
      <c r="AT19" s="169" t="s">
        <v>495</v>
      </c>
      <c r="AU19" s="169" t="s">
        <v>495</v>
      </c>
      <c r="AV19" s="169" t="s">
        <v>495</v>
      </c>
      <c r="AW19" s="169" t="s">
        <v>495</v>
      </c>
      <c r="AX19" s="169" t="s">
        <v>495</v>
      </c>
      <c r="AY19" s="169" t="s">
        <v>495</v>
      </c>
      <c r="AZ19" s="170" t="s">
        <v>495</v>
      </c>
      <c r="BA19" s="170" t="s">
        <v>495</v>
      </c>
      <c r="BB19" s="170" t="s">
        <v>495</v>
      </c>
      <c r="BC19" s="170" t="s">
        <v>495</v>
      </c>
      <c r="BD19" s="170" t="s">
        <v>495</v>
      </c>
      <c r="BE19" s="170" t="s">
        <v>495</v>
      </c>
      <c r="BF19" s="170" t="s">
        <v>495</v>
      </c>
      <c r="BG19" s="170" t="s">
        <v>495</v>
      </c>
      <c r="BH19" s="169" t="s">
        <v>495</v>
      </c>
      <c r="BI19" s="169" t="s">
        <v>495</v>
      </c>
      <c r="BJ19" s="169" t="s">
        <v>495</v>
      </c>
      <c r="BK19" s="169" t="s">
        <v>495</v>
      </c>
      <c r="BL19" s="169" t="s">
        <v>495</v>
      </c>
      <c r="BM19" s="169" t="s">
        <v>495</v>
      </c>
      <c r="BN19" s="169" t="s">
        <v>495</v>
      </c>
      <c r="BO19" s="169" t="s">
        <v>495</v>
      </c>
      <c r="BP19" s="169" t="s">
        <v>495</v>
      </c>
      <c r="BQ19" s="169" t="s">
        <v>495</v>
      </c>
      <c r="BR19" s="169" t="s">
        <v>495</v>
      </c>
      <c r="BS19" s="169" t="s">
        <v>495</v>
      </c>
      <c r="BT19" s="169" t="s">
        <v>495</v>
      </c>
      <c r="BU19" s="169" t="s">
        <v>495</v>
      </c>
      <c r="BV19" s="169" t="s">
        <v>495</v>
      </c>
      <c r="BW19" s="169" t="s">
        <v>495</v>
      </c>
      <c r="BX19" s="169" t="s">
        <v>495</v>
      </c>
      <c r="BY19" s="169" t="s">
        <v>495</v>
      </c>
      <c r="BZ19" s="169" t="s">
        <v>495</v>
      </c>
      <c r="CA19" s="169" t="s">
        <v>495</v>
      </c>
      <c r="CB19" s="169" t="s">
        <v>495</v>
      </c>
      <c r="CC19" s="169" t="s">
        <v>495</v>
      </c>
      <c r="CD19" s="169" t="s">
        <v>495</v>
      </c>
      <c r="CE19" s="169" t="s">
        <v>495</v>
      </c>
      <c r="CF19" s="169" t="s">
        <v>495</v>
      </c>
      <c r="CG19" s="169" t="s">
        <v>495</v>
      </c>
      <c r="CH19" s="169" t="s">
        <v>495</v>
      </c>
      <c r="CI19" s="169" t="s">
        <v>495</v>
      </c>
      <c r="CJ19" s="169" t="s">
        <v>495</v>
      </c>
      <c r="CK19" s="169" t="s">
        <v>495</v>
      </c>
      <c r="CL19" s="169" t="s">
        <v>495</v>
      </c>
      <c r="CM19" s="169" t="s">
        <v>495</v>
      </c>
      <c r="CN19" s="169" t="s">
        <v>495</v>
      </c>
      <c r="CO19" s="169" t="s">
        <v>495</v>
      </c>
      <c r="CP19" s="169" t="s">
        <v>495</v>
      </c>
      <c r="CQ19" s="169" t="s">
        <v>495</v>
      </c>
      <c r="CR19" s="169" t="s">
        <v>495</v>
      </c>
      <c r="CS19" s="169" t="s">
        <v>495</v>
      </c>
      <c r="CT19" s="169" t="s">
        <v>495</v>
      </c>
      <c r="CU19" s="169" t="s">
        <v>495</v>
      </c>
      <c r="CV19" s="169" t="s">
        <v>495</v>
      </c>
      <c r="CW19" s="169">
        <v>15.370000000000001</v>
      </c>
      <c r="CX19" s="169" t="s">
        <v>495</v>
      </c>
      <c r="CY19" s="169" t="s">
        <v>495</v>
      </c>
      <c r="CZ19" s="169" t="s">
        <v>495</v>
      </c>
      <c r="DA19" s="169">
        <v>0.58780991735537191</v>
      </c>
    </row>
    <row r="20" spans="1:105">
      <c r="A20" s="168">
        <v>1</v>
      </c>
      <c r="B20" s="168" t="s">
        <v>522</v>
      </c>
      <c r="C20" s="168" t="s">
        <v>523</v>
      </c>
      <c r="D20" s="168" t="s">
        <v>524</v>
      </c>
      <c r="E20" s="169" t="s">
        <v>495</v>
      </c>
      <c r="F20" s="169">
        <v>45.46</v>
      </c>
      <c r="G20" s="169">
        <v>17.53</v>
      </c>
      <c r="H20" s="169">
        <v>8.15</v>
      </c>
      <c r="I20" s="169">
        <v>2.56</v>
      </c>
      <c r="J20" s="169">
        <v>6.86</v>
      </c>
      <c r="K20" s="169">
        <v>1.05</v>
      </c>
      <c r="L20" s="169">
        <v>12.59</v>
      </c>
      <c r="M20" s="169">
        <v>1.05</v>
      </c>
      <c r="N20" s="169" t="s">
        <v>373</v>
      </c>
      <c r="O20" s="169">
        <v>0.16</v>
      </c>
      <c r="P20" s="169">
        <v>3.61</v>
      </c>
      <c r="Q20" s="169">
        <v>28.7</v>
      </c>
      <c r="R20" s="169">
        <v>465</v>
      </c>
      <c r="S20" s="169">
        <v>6326</v>
      </c>
      <c r="T20" s="169">
        <v>2362</v>
      </c>
      <c r="U20" s="169">
        <v>90</v>
      </c>
      <c r="V20" s="169">
        <v>53</v>
      </c>
      <c r="W20" s="169">
        <v>19</v>
      </c>
      <c r="X20" s="169">
        <v>553</v>
      </c>
      <c r="Y20" s="169">
        <v>13.2</v>
      </c>
      <c r="Z20" s="169">
        <v>2.16</v>
      </c>
      <c r="AA20" s="169">
        <v>27</v>
      </c>
      <c r="AB20" s="169">
        <v>40</v>
      </c>
      <c r="AC20" s="169">
        <v>4.0999999999999996</v>
      </c>
      <c r="AD20" s="169">
        <v>12</v>
      </c>
      <c r="AE20" s="169">
        <v>8</v>
      </c>
      <c r="AF20" s="169">
        <v>14</v>
      </c>
      <c r="AG20" s="169">
        <v>170</v>
      </c>
      <c r="AH20" s="169" t="s">
        <v>495</v>
      </c>
      <c r="AI20" s="169" t="s">
        <v>495</v>
      </c>
      <c r="AJ20" s="169">
        <v>-118</v>
      </c>
      <c r="AK20" s="169">
        <v>137</v>
      </c>
      <c r="AL20" s="169">
        <v>98</v>
      </c>
      <c r="AM20" s="169">
        <v>190</v>
      </c>
      <c r="AN20" s="169">
        <v>22.1</v>
      </c>
      <c r="AO20" s="169">
        <v>79</v>
      </c>
      <c r="AP20" s="169">
        <v>12.9</v>
      </c>
      <c r="AQ20" s="169">
        <v>3.5</v>
      </c>
      <c r="AR20" s="169">
        <v>19.7</v>
      </c>
      <c r="AS20" s="169">
        <v>1.1000000000000001</v>
      </c>
      <c r="AT20" s="169">
        <v>5.0999999999999996</v>
      </c>
      <c r="AU20" s="169">
        <v>0.93</v>
      </c>
      <c r="AV20" s="169">
        <v>2.21</v>
      </c>
      <c r="AW20" s="169">
        <v>0.31</v>
      </c>
      <c r="AX20" s="169">
        <v>2.1</v>
      </c>
      <c r="AY20" s="169">
        <v>0.3</v>
      </c>
      <c r="AZ20" s="170">
        <v>0.70574999999999999</v>
      </c>
      <c r="BA20" s="170" t="s">
        <v>495</v>
      </c>
      <c r="BB20" s="170" t="s">
        <v>495</v>
      </c>
      <c r="BC20" s="170" t="s">
        <v>495</v>
      </c>
      <c r="BD20" s="170" t="s">
        <v>495</v>
      </c>
      <c r="BE20" s="170" t="s">
        <v>495</v>
      </c>
      <c r="BF20" s="170" t="s">
        <v>495</v>
      </c>
      <c r="BG20" s="170" t="s">
        <v>495</v>
      </c>
      <c r="BH20" s="169">
        <v>1.325</v>
      </c>
      <c r="BI20" s="169">
        <v>13.824999999999999</v>
      </c>
      <c r="BJ20" s="169">
        <v>25.238095238095237</v>
      </c>
      <c r="BK20" s="169">
        <v>19.047619047619047</v>
      </c>
      <c r="BL20" s="169">
        <v>46.666666666666664</v>
      </c>
      <c r="BM20" s="169">
        <v>13.824999999999999</v>
      </c>
      <c r="BN20" s="169">
        <v>6.1111111111111107</v>
      </c>
      <c r="BO20" s="169">
        <v>2.1111111111111112</v>
      </c>
      <c r="BP20" s="169">
        <v>20.481481481481481</v>
      </c>
      <c r="BQ20" s="169">
        <v>158.15</v>
      </c>
      <c r="BR20" s="169">
        <v>119.35849056603773</v>
      </c>
      <c r="BS20" s="169">
        <v>3012.3809523809523</v>
      </c>
      <c r="BT20" s="169">
        <v>0.31474999999999997</v>
      </c>
      <c r="BU20" s="169">
        <v>2.4500000000000002</v>
      </c>
      <c r="BV20" s="169">
        <v>1.8490566037735849</v>
      </c>
      <c r="BW20" s="169">
        <v>41.893939393939398</v>
      </c>
      <c r="BX20" s="169">
        <v>0.52380952380952384</v>
      </c>
      <c r="BY20" s="169">
        <v>46.666666666666664</v>
      </c>
      <c r="BZ20" s="169">
        <v>6.1428571428571423</v>
      </c>
      <c r="CA20" s="169">
        <v>0.9772727272727274</v>
      </c>
      <c r="CB20" s="169">
        <v>2.3327305605786618E-2</v>
      </c>
      <c r="CC20" s="169">
        <v>7.5968992248062017</v>
      </c>
      <c r="CD20" s="169">
        <v>2.4285714285714284</v>
      </c>
      <c r="CE20" s="169">
        <v>2.7894736842105261</v>
      </c>
      <c r="CF20" s="169">
        <v>42.868217054263567</v>
      </c>
      <c r="CG20" s="169">
        <v>18.518518518518519</v>
      </c>
      <c r="CH20" s="169">
        <v>0.40816326530612246</v>
      </c>
      <c r="CI20" s="169">
        <v>0.75471698113207553</v>
      </c>
      <c r="CJ20" s="169">
        <v>133.33333333333334</v>
      </c>
      <c r="CK20" s="169">
        <v>9.3809523809523796</v>
      </c>
      <c r="CL20" s="169">
        <v>0.63570896448969461</v>
      </c>
      <c r="CM20" s="169">
        <v>5.6428571428571432</v>
      </c>
      <c r="CN20" s="169">
        <v>64.551020408163268</v>
      </c>
      <c r="CO20" s="169">
        <v>7.3506165033196333E-2</v>
      </c>
      <c r="CP20" s="169">
        <v>87.481481481481481</v>
      </c>
      <c r="CQ20" s="169">
        <v>2.3327305605786618E-2</v>
      </c>
      <c r="CR20" s="169">
        <v>7.0370370370370372</v>
      </c>
      <c r="CS20" s="169" t="s">
        <v>495</v>
      </c>
      <c r="CT20" s="169">
        <v>0.27894736842105261</v>
      </c>
      <c r="CU20" s="169">
        <v>0.58888888888888891</v>
      </c>
      <c r="CV20" s="169">
        <v>0.21111111111111111</v>
      </c>
      <c r="CW20" s="169">
        <v>13.64</v>
      </c>
      <c r="CX20" s="169">
        <v>7.4242424242424248</v>
      </c>
      <c r="CY20" s="169">
        <v>9.6226415094339615E-2</v>
      </c>
      <c r="CZ20" s="169" t="s">
        <v>495</v>
      </c>
      <c r="DA20" s="169">
        <v>11.990476190476191</v>
      </c>
    </row>
    <row r="21" spans="1:105">
      <c r="A21" s="168">
        <v>10</v>
      </c>
      <c r="B21" s="168" t="s">
        <v>522</v>
      </c>
      <c r="C21" s="168" t="s">
        <v>523</v>
      </c>
      <c r="D21" s="168" t="s">
        <v>524</v>
      </c>
      <c r="E21" s="169" t="s">
        <v>495</v>
      </c>
      <c r="F21" s="169">
        <v>48.33</v>
      </c>
      <c r="G21" s="169">
        <v>16.329999999999998</v>
      </c>
      <c r="H21" s="169">
        <v>6.64</v>
      </c>
      <c r="I21" s="169">
        <v>1.57</v>
      </c>
      <c r="J21" s="169">
        <v>6.4</v>
      </c>
      <c r="K21" s="169">
        <v>2.33</v>
      </c>
      <c r="L21" s="169">
        <v>8.7200000000000006</v>
      </c>
      <c r="M21" s="169">
        <v>1.42</v>
      </c>
      <c r="N21" s="169">
        <v>0.3</v>
      </c>
      <c r="O21" s="169">
        <v>0.21</v>
      </c>
      <c r="P21" s="169">
        <v>2.83</v>
      </c>
      <c r="Q21" s="169">
        <v>23.1</v>
      </c>
      <c r="R21" s="169">
        <v>726</v>
      </c>
      <c r="S21" s="169">
        <v>8332</v>
      </c>
      <c r="T21" s="169">
        <v>3307</v>
      </c>
      <c r="U21" s="169">
        <v>107</v>
      </c>
      <c r="V21" s="169">
        <v>54</v>
      </c>
      <c r="W21" s="169">
        <v>16.5</v>
      </c>
      <c r="X21" s="169">
        <v>777</v>
      </c>
      <c r="Y21" s="169">
        <v>18.899999999999999</v>
      </c>
      <c r="Z21" s="169">
        <v>2.78</v>
      </c>
      <c r="AA21" s="169">
        <v>32</v>
      </c>
      <c r="AB21" s="169">
        <v>52</v>
      </c>
      <c r="AC21" s="169">
        <v>5.7</v>
      </c>
      <c r="AD21" s="169">
        <v>9</v>
      </c>
      <c r="AE21" s="169">
        <v>13</v>
      </c>
      <c r="AF21" s="169">
        <v>14</v>
      </c>
      <c r="AG21" s="169">
        <v>242</v>
      </c>
      <c r="AH21" s="169" t="s">
        <v>495</v>
      </c>
      <c r="AI21" s="169" t="s">
        <v>495</v>
      </c>
      <c r="AJ21" s="169">
        <v>79</v>
      </c>
      <c r="AK21" s="169">
        <v>100</v>
      </c>
      <c r="AL21" s="169">
        <v>109</v>
      </c>
      <c r="AM21" s="169">
        <v>204</v>
      </c>
      <c r="AN21" s="169" t="s">
        <v>495</v>
      </c>
      <c r="AO21" s="169">
        <v>79</v>
      </c>
      <c r="AP21" s="169">
        <v>13.4</v>
      </c>
      <c r="AQ21" s="169">
        <v>4</v>
      </c>
      <c r="AR21" s="169" t="s">
        <v>495</v>
      </c>
      <c r="AS21" s="169">
        <v>1.4</v>
      </c>
      <c r="AT21" s="169">
        <v>7.3</v>
      </c>
      <c r="AU21" s="169">
        <v>1.1000000000000001</v>
      </c>
      <c r="AV21" s="169">
        <v>2.88</v>
      </c>
      <c r="AW21" s="169">
        <v>0.41</v>
      </c>
      <c r="AX21" s="169">
        <v>2.7</v>
      </c>
      <c r="AY21" s="169">
        <v>0.39</v>
      </c>
      <c r="AZ21" s="170">
        <v>0.70615000000000006</v>
      </c>
      <c r="BA21" s="170" t="s">
        <v>495</v>
      </c>
      <c r="BB21" s="170" t="s">
        <v>495</v>
      </c>
      <c r="BC21" s="170" t="s">
        <v>495</v>
      </c>
      <c r="BD21" s="170" t="s">
        <v>495</v>
      </c>
      <c r="BE21" s="170" t="s">
        <v>495</v>
      </c>
      <c r="BF21" s="170" t="s">
        <v>495</v>
      </c>
      <c r="BG21" s="170" t="s">
        <v>495</v>
      </c>
      <c r="BH21" s="169">
        <v>1.0384615384615385</v>
      </c>
      <c r="BI21" s="169">
        <v>14.942307692307692</v>
      </c>
      <c r="BJ21" s="169">
        <v>20</v>
      </c>
      <c r="BK21" s="169">
        <v>19.25925925925926</v>
      </c>
      <c r="BL21" s="169">
        <v>40.370370370370367</v>
      </c>
      <c r="BM21" s="169">
        <v>14.942307692307692</v>
      </c>
      <c r="BN21" s="169">
        <v>6.7985611510791371</v>
      </c>
      <c r="BO21" s="169">
        <v>1.9065420560747663</v>
      </c>
      <c r="BP21" s="169">
        <v>24.28125</v>
      </c>
      <c r="BQ21" s="169">
        <v>160.23076923076923</v>
      </c>
      <c r="BR21" s="169">
        <v>154.2962962962963</v>
      </c>
      <c r="BS21" s="169">
        <v>3085.9259259259256</v>
      </c>
      <c r="BT21" s="169">
        <v>0.1676923076923077</v>
      </c>
      <c r="BU21" s="169">
        <v>2.0961538461538463</v>
      </c>
      <c r="BV21" s="169">
        <v>2.0185185185185186</v>
      </c>
      <c r="BW21" s="169">
        <v>41.111111111111114</v>
      </c>
      <c r="BX21" s="169">
        <v>0.51851851851851849</v>
      </c>
      <c r="BY21" s="169">
        <v>40.370370370370367</v>
      </c>
      <c r="BZ21" s="169">
        <v>4.9629629629629628</v>
      </c>
      <c r="CA21" s="169">
        <v>0.70899470899470907</v>
      </c>
      <c r="CB21" s="169">
        <v>1.7245817245817245E-2</v>
      </c>
      <c r="CC21" s="169">
        <v>8.1343283582089558</v>
      </c>
      <c r="CD21" s="169">
        <v>2.7037037037037033</v>
      </c>
      <c r="CE21" s="169">
        <v>3.2727272727272729</v>
      </c>
      <c r="CF21" s="169">
        <v>57.985074626865668</v>
      </c>
      <c r="CG21" s="169">
        <v>18.705035971223023</v>
      </c>
      <c r="CH21" s="169">
        <v>0.47706422018348627</v>
      </c>
      <c r="CI21" s="169">
        <v>0.96296296296296291</v>
      </c>
      <c r="CJ21" s="169">
        <v>133.33333333333334</v>
      </c>
      <c r="CK21" s="169" t="s">
        <v>495</v>
      </c>
      <c r="CL21" s="169">
        <v>0.567770866483437</v>
      </c>
      <c r="CM21" s="169">
        <v>7.1284403669724767</v>
      </c>
      <c r="CN21" s="169">
        <v>76.440366972477065</v>
      </c>
      <c r="CO21" s="169">
        <v>8.71339414306289E-2</v>
      </c>
      <c r="CP21" s="169">
        <v>103.34375</v>
      </c>
      <c r="CQ21" s="169">
        <v>1.7245817245817245E-2</v>
      </c>
      <c r="CR21" s="169">
        <v>6.375</v>
      </c>
      <c r="CS21" s="169" t="s">
        <v>495</v>
      </c>
      <c r="CT21" s="169">
        <v>0.26470588235294118</v>
      </c>
      <c r="CU21" s="169">
        <v>0.50467289719626163</v>
      </c>
      <c r="CV21" s="169">
        <v>0.1542056074766355</v>
      </c>
      <c r="CW21" s="169">
        <v>11.05</v>
      </c>
      <c r="CX21" s="169">
        <v>5.7671957671957674</v>
      </c>
      <c r="CY21" s="169">
        <v>0.13518518518518519</v>
      </c>
      <c r="CZ21" s="169" t="s">
        <v>495</v>
      </c>
      <c r="DA21" s="169">
        <v>3.7424892703862662</v>
      </c>
    </row>
    <row r="22" spans="1:105">
      <c r="A22" s="168" t="s">
        <v>525</v>
      </c>
      <c r="B22" s="168" t="s">
        <v>522</v>
      </c>
      <c r="C22" s="168" t="s">
        <v>523</v>
      </c>
      <c r="D22" s="168" t="s">
        <v>524</v>
      </c>
      <c r="E22" s="169" t="s">
        <v>495</v>
      </c>
      <c r="F22" s="169">
        <v>51.17</v>
      </c>
      <c r="G22" s="169">
        <v>18.45</v>
      </c>
      <c r="H22" s="169">
        <v>4.0199999999999996</v>
      </c>
      <c r="I22" s="169">
        <v>1.71</v>
      </c>
      <c r="J22" s="169">
        <v>5.14</v>
      </c>
      <c r="K22" s="169">
        <v>2.15</v>
      </c>
      <c r="L22" s="169">
        <v>10.53</v>
      </c>
      <c r="M22" s="169">
        <v>1.17</v>
      </c>
      <c r="N22" s="169">
        <v>0.17</v>
      </c>
      <c r="O22" s="169">
        <v>0.12</v>
      </c>
      <c r="P22" s="169">
        <v>2.21</v>
      </c>
      <c r="Q22" s="169" t="s">
        <v>495</v>
      </c>
      <c r="R22" s="169">
        <v>520</v>
      </c>
      <c r="S22" s="169">
        <v>4506</v>
      </c>
      <c r="T22" s="169">
        <v>2071</v>
      </c>
      <c r="U22" s="169">
        <v>80</v>
      </c>
      <c r="V22" s="169">
        <v>41</v>
      </c>
      <c r="W22" s="169" t="s">
        <v>495</v>
      </c>
      <c r="X22" s="169">
        <v>759</v>
      </c>
      <c r="Y22" s="169" t="s">
        <v>495</v>
      </c>
      <c r="Z22" s="169" t="s">
        <v>495</v>
      </c>
      <c r="AA22" s="169">
        <v>25</v>
      </c>
      <c r="AB22" s="169">
        <v>41</v>
      </c>
      <c r="AC22" s="169" t="s">
        <v>495</v>
      </c>
      <c r="AD22" s="169">
        <v>27</v>
      </c>
      <c r="AE22" s="169">
        <v>19</v>
      </c>
      <c r="AF22" s="169">
        <v>16</v>
      </c>
      <c r="AG22" s="169">
        <v>192</v>
      </c>
      <c r="AH22" s="169" t="s">
        <v>495</v>
      </c>
      <c r="AI22" s="169" t="s">
        <v>495</v>
      </c>
      <c r="AJ22" s="169">
        <v>76</v>
      </c>
      <c r="AK22" s="169">
        <v>85</v>
      </c>
      <c r="AL22" s="169">
        <v>93</v>
      </c>
      <c r="AM22" s="169">
        <v>180</v>
      </c>
      <c r="AN22" s="169">
        <v>21.9</v>
      </c>
      <c r="AO22" s="169">
        <v>73</v>
      </c>
      <c r="AP22" s="169" t="s">
        <v>495</v>
      </c>
      <c r="AQ22" s="169" t="s">
        <v>495</v>
      </c>
      <c r="AR22" s="169">
        <v>10.8</v>
      </c>
      <c r="AS22" s="169" t="s">
        <v>495</v>
      </c>
      <c r="AT22" s="169" t="s">
        <v>495</v>
      </c>
      <c r="AU22" s="169" t="s">
        <v>495</v>
      </c>
      <c r="AV22" s="169" t="s">
        <v>495</v>
      </c>
      <c r="AW22" s="169" t="s">
        <v>495</v>
      </c>
      <c r="AX22" s="169" t="s">
        <v>495</v>
      </c>
      <c r="AY22" s="169" t="s">
        <v>495</v>
      </c>
      <c r="AZ22" s="170" t="s">
        <v>495</v>
      </c>
      <c r="BA22" s="170" t="s">
        <v>495</v>
      </c>
      <c r="BB22" s="170" t="s">
        <v>495</v>
      </c>
      <c r="BC22" s="170" t="s">
        <v>495</v>
      </c>
      <c r="BD22" s="170" t="s">
        <v>495</v>
      </c>
      <c r="BE22" s="170" t="s">
        <v>495</v>
      </c>
      <c r="BF22" s="170" t="s">
        <v>495</v>
      </c>
      <c r="BG22" s="170" t="s">
        <v>495</v>
      </c>
      <c r="BH22" s="169">
        <v>1</v>
      </c>
      <c r="BI22" s="169">
        <v>18.512195121951219</v>
      </c>
      <c r="BJ22" s="169" t="s">
        <v>495</v>
      </c>
      <c r="BK22" s="169" t="s">
        <v>495</v>
      </c>
      <c r="BL22" s="169" t="s">
        <v>495</v>
      </c>
      <c r="BM22" s="169">
        <v>18.512195121951219</v>
      </c>
      <c r="BN22" s="169" t="s">
        <v>495</v>
      </c>
      <c r="BO22" s="169">
        <v>2.25</v>
      </c>
      <c r="BP22" s="169">
        <v>30.36</v>
      </c>
      <c r="BQ22" s="169">
        <v>109.90243902439025</v>
      </c>
      <c r="BR22" s="169">
        <v>109.90243902439025</v>
      </c>
      <c r="BS22" s="169" t="s">
        <v>495</v>
      </c>
      <c r="BT22" s="169">
        <v>0.25682926829268293</v>
      </c>
      <c r="BU22" s="169">
        <v>2.2682926829268291</v>
      </c>
      <c r="BV22" s="169">
        <v>2.2682926829268291</v>
      </c>
      <c r="BW22" s="169" t="s">
        <v>495</v>
      </c>
      <c r="BX22" s="169" t="s">
        <v>495</v>
      </c>
      <c r="BY22" s="169" t="s">
        <v>495</v>
      </c>
      <c r="BZ22" s="169" t="s">
        <v>495</v>
      </c>
      <c r="CA22" s="169" t="s">
        <v>495</v>
      </c>
      <c r="CB22" s="169" t="s">
        <v>495</v>
      </c>
      <c r="CC22" s="169" t="s">
        <v>495</v>
      </c>
      <c r="CD22" s="169" t="s">
        <v>495</v>
      </c>
      <c r="CE22" s="169" t="s">
        <v>495</v>
      </c>
      <c r="CF22" s="169" t="s">
        <v>495</v>
      </c>
      <c r="CG22" s="169" t="s">
        <v>495</v>
      </c>
      <c r="CH22" s="169">
        <v>0.44086021505376344</v>
      </c>
      <c r="CI22" s="169">
        <v>1</v>
      </c>
      <c r="CJ22" s="169" t="s">
        <v>495</v>
      </c>
      <c r="CK22" s="169" t="s">
        <v>495</v>
      </c>
      <c r="CL22" s="169">
        <v>0.70266272189349122</v>
      </c>
      <c r="CM22" s="169">
        <v>8.1612903225806459</v>
      </c>
      <c r="CN22" s="169">
        <v>48.451612903225808</v>
      </c>
      <c r="CO22" s="169">
        <v>0.11540168664003551</v>
      </c>
      <c r="CP22" s="169">
        <v>82.84</v>
      </c>
      <c r="CQ22" s="169" t="s">
        <v>495</v>
      </c>
      <c r="CR22" s="169">
        <v>7.2</v>
      </c>
      <c r="CS22" s="169" t="s">
        <v>495</v>
      </c>
      <c r="CT22" s="169">
        <v>0.22777777777777777</v>
      </c>
      <c r="CU22" s="169">
        <v>0.51249999999999996</v>
      </c>
      <c r="CV22" s="169" t="s">
        <v>495</v>
      </c>
      <c r="CW22" s="169">
        <v>12.68</v>
      </c>
      <c r="CX22" s="169" t="s">
        <v>495</v>
      </c>
      <c r="CY22" s="169" t="s">
        <v>495</v>
      </c>
      <c r="CZ22" s="169" t="s">
        <v>495</v>
      </c>
      <c r="DA22" s="169">
        <v>4.8976744186046508</v>
      </c>
    </row>
    <row r="23" spans="1:105">
      <c r="A23" s="168" t="s">
        <v>526</v>
      </c>
      <c r="B23" s="168" t="s">
        <v>522</v>
      </c>
      <c r="C23" s="168" t="s">
        <v>523</v>
      </c>
      <c r="D23" s="168" t="s">
        <v>524</v>
      </c>
      <c r="E23" s="169" t="s">
        <v>495</v>
      </c>
      <c r="F23" s="169">
        <v>49.13</v>
      </c>
      <c r="G23" s="169">
        <v>16.420000000000002</v>
      </c>
      <c r="H23" s="169">
        <v>4.3</v>
      </c>
      <c r="I23" s="169">
        <v>4.05</v>
      </c>
      <c r="J23" s="169">
        <v>7.8</v>
      </c>
      <c r="K23" s="169">
        <v>1.1599999999999999</v>
      </c>
      <c r="L23" s="169">
        <v>9.51</v>
      </c>
      <c r="M23" s="169">
        <v>1.32</v>
      </c>
      <c r="N23" s="169">
        <v>0.88</v>
      </c>
      <c r="O23" s="169">
        <v>0.12</v>
      </c>
      <c r="P23" s="169">
        <v>1.98</v>
      </c>
      <c r="Q23" s="169">
        <v>25.2</v>
      </c>
      <c r="R23" s="169">
        <v>523</v>
      </c>
      <c r="S23" s="169">
        <v>5147</v>
      </c>
      <c r="T23" s="169">
        <v>1882</v>
      </c>
      <c r="U23" s="169">
        <v>69</v>
      </c>
      <c r="V23" s="169">
        <v>38</v>
      </c>
      <c r="W23" s="169">
        <v>7.6</v>
      </c>
      <c r="X23" s="169">
        <v>602</v>
      </c>
      <c r="Y23" s="169">
        <v>16.899999999999999</v>
      </c>
      <c r="Z23" s="169">
        <v>2.13</v>
      </c>
      <c r="AA23" s="169">
        <v>31</v>
      </c>
      <c r="AB23" s="169">
        <v>33</v>
      </c>
      <c r="AC23" s="169">
        <v>16</v>
      </c>
      <c r="AD23" s="169">
        <v>42</v>
      </c>
      <c r="AE23" s="169">
        <v>25</v>
      </c>
      <c r="AF23" s="169">
        <v>25</v>
      </c>
      <c r="AG23" s="169">
        <v>244</v>
      </c>
      <c r="AH23" s="169" t="s">
        <v>495</v>
      </c>
      <c r="AI23" s="169" t="s">
        <v>495</v>
      </c>
      <c r="AJ23" s="169">
        <v>79</v>
      </c>
      <c r="AK23" s="169">
        <v>72</v>
      </c>
      <c r="AL23" s="169">
        <v>96</v>
      </c>
      <c r="AM23" s="169">
        <v>190</v>
      </c>
      <c r="AN23" s="169">
        <v>10.9</v>
      </c>
      <c r="AO23" s="169">
        <v>84</v>
      </c>
      <c r="AP23" s="169">
        <v>14.4</v>
      </c>
      <c r="AQ23" s="169">
        <v>4</v>
      </c>
      <c r="AR23" s="169">
        <v>11.1</v>
      </c>
      <c r="AS23" s="169">
        <v>1.2</v>
      </c>
      <c r="AT23" s="169">
        <v>6.3</v>
      </c>
      <c r="AU23" s="169">
        <v>1.1200000000000001</v>
      </c>
      <c r="AV23" s="169">
        <v>2.69</v>
      </c>
      <c r="AW23" s="169">
        <v>0.34</v>
      </c>
      <c r="AX23" s="169">
        <v>2.2999999999999998</v>
      </c>
      <c r="AY23" s="169">
        <v>0.33</v>
      </c>
      <c r="AZ23" s="170" t="s">
        <v>495</v>
      </c>
      <c r="BA23" s="170" t="s">
        <v>495</v>
      </c>
      <c r="BB23" s="170" t="s">
        <v>495</v>
      </c>
      <c r="BC23" s="170" t="s">
        <v>495</v>
      </c>
      <c r="BD23" s="170" t="s">
        <v>495</v>
      </c>
      <c r="BE23" s="170" t="s">
        <v>495</v>
      </c>
      <c r="BF23" s="170" t="s">
        <v>495</v>
      </c>
      <c r="BG23" s="170" t="s">
        <v>495</v>
      </c>
      <c r="BH23" s="169">
        <v>1.1515151515151516</v>
      </c>
      <c r="BI23" s="169">
        <v>18.242424242424242</v>
      </c>
      <c r="BJ23" s="169">
        <v>16.521739130434785</v>
      </c>
      <c r="BK23" s="169">
        <v>14.347826086956523</v>
      </c>
      <c r="BL23" s="169">
        <v>41.739130434782609</v>
      </c>
      <c r="BM23" s="169">
        <v>18.242424242424242</v>
      </c>
      <c r="BN23" s="169">
        <v>7.9342723004694831</v>
      </c>
      <c r="BO23" s="169">
        <v>2.7536231884057969</v>
      </c>
      <c r="BP23" s="169">
        <v>19.419354838709676</v>
      </c>
      <c r="BQ23" s="169">
        <v>155.96969696969697</v>
      </c>
      <c r="BR23" s="169">
        <v>135.44736842105263</v>
      </c>
      <c r="BS23" s="169">
        <v>2237.826086956522</v>
      </c>
      <c r="BT23" s="169">
        <v>0.28818181818181815</v>
      </c>
      <c r="BU23" s="169">
        <v>2.9090909090909092</v>
      </c>
      <c r="BV23" s="169">
        <v>2.5263157894736841</v>
      </c>
      <c r="BW23" s="169">
        <v>35.621301775147934</v>
      </c>
      <c r="BX23" s="169">
        <v>0.52173913043478259</v>
      </c>
      <c r="BY23" s="169">
        <v>41.739130434782609</v>
      </c>
      <c r="BZ23" s="169">
        <v>6.2608695652173916</v>
      </c>
      <c r="CA23" s="169">
        <v>0.8520710059171599</v>
      </c>
      <c r="CB23" s="169">
        <v>2.3920265780730896E-2</v>
      </c>
      <c r="CC23" s="169">
        <v>6.6666666666666661</v>
      </c>
      <c r="CD23" s="169">
        <v>2.7391304347826089</v>
      </c>
      <c r="CE23" s="169">
        <v>5</v>
      </c>
      <c r="CF23" s="169">
        <v>41.805555555555557</v>
      </c>
      <c r="CG23" s="169">
        <v>15.492957746478874</v>
      </c>
      <c r="CH23" s="169">
        <v>0.34375</v>
      </c>
      <c r="CI23" s="169">
        <v>0.86842105263157898</v>
      </c>
      <c r="CJ23" s="169">
        <v>100</v>
      </c>
      <c r="CK23" s="169">
        <v>4.8260869565217392</v>
      </c>
      <c r="CL23" s="169">
        <v>0.83955223880597019</v>
      </c>
      <c r="CM23" s="169">
        <v>6.270833333333333</v>
      </c>
      <c r="CN23" s="169">
        <v>53.614583333333336</v>
      </c>
      <c r="CO23" s="169">
        <v>0.1016125898581698</v>
      </c>
      <c r="CP23" s="169">
        <v>60.70967741935484</v>
      </c>
      <c r="CQ23" s="169">
        <v>2.3920265780730896E-2</v>
      </c>
      <c r="CR23" s="169">
        <v>6.129032258064516</v>
      </c>
      <c r="CS23" s="169" t="s">
        <v>495</v>
      </c>
      <c r="CT23" s="169">
        <v>0.2</v>
      </c>
      <c r="CU23" s="169">
        <v>0.55072463768115942</v>
      </c>
      <c r="CV23" s="169">
        <v>0.11014492753623188</v>
      </c>
      <c r="CW23" s="169">
        <v>10.67</v>
      </c>
      <c r="CX23" s="169">
        <v>5.6804733727810657</v>
      </c>
      <c r="CY23" s="169">
        <v>0.16578947368421051</v>
      </c>
      <c r="CZ23" s="169" t="s">
        <v>495</v>
      </c>
      <c r="DA23" s="169">
        <v>8.1982758620689662</v>
      </c>
    </row>
    <row r="24" spans="1:105">
      <c r="A24" s="168">
        <v>24</v>
      </c>
      <c r="B24" s="168" t="s">
        <v>522</v>
      </c>
      <c r="C24" s="168" t="s">
        <v>523</v>
      </c>
      <c r="D24" s="168" t="s">
        <v>524</v>
      </c>
      <c r="E24" s="169" t="s">
        <v>495</v>
      </c>
      <c r="F24" s="169">
        <v>50.21</v>
      </c>
      <c r="G24" s="169">
        <v>10.42</v>
      </c>
      <c r="H24" s="169">
        <v>3.93</v>
      </c>
      <c r="I24" s="169">
        <v>6.16</v>
      </c>
      <c r="J24" s="169">
        <v>9.44</v>
      </c>
      <c r="K24" s="169">
        <v>1.38</v>
      </c>
      <c r="L24" s="169">
        <v>7.94</v>
      </c>
      <c r="M24" s="169">
        <v>1.42</v>
      </c>
      <c r="N24" s="169">
        <v>1.71</v>
      </c>
      <c r="O24" s="169">
        <v>0.16</v>
      </c>
      <c r="P24" s="169">
        <v>3.7</v>
      </c>
      <c r="Q24" s="169">
        <v>2.6</v>
      </c>
      <c r="R24" s="169">
        <v>199</v>
      </c>
      <c r="S24" s="169">
        <v>3242</v>
      </c>
      <c r="T24" s="169">
        <v>1213</v>
      </c>
      <c r="U24" s="169">
        <v>46</v>
      </c>
      <c r="V24" s="169">
        <v>19</v>
      </c>
      <c r="W24" s="169">
        <v>5.9</v>
      </c>
      <c r="X24" s="169">
        <v>379</v>
      </c>
      <c r="Y24" s="169">
        <v>10.1</v>
      </c>
      <c r="Z24" s="169">
        <v>1.23</v>
      </c>
      <c r="AA24" s="169">
        <v>23</v>
      </c>
      <c r="AB24" s="169">
        <v>26</v>
      </c>
      <c r="AC24" s="169">
        <v>18</v>
      </c>
      <c r="AD24" s="169">
        <v>159</v>
      </c>
      <c r="AE24" s="169">
        <v>66</v>
      </c>
      <c r="AF24" s="169">
        <v>28</v>
      </c>
      <c r="AG24" s="169">
        <v>159</v>
      </c>
      <c r="AH24" s="169" t="s">
        <v>495</v>
      </c>
      <c r="AI24" s="169" t="s">
        <v>495</v>
      </c>
      <c r="AJ24" s="169" t="s">
        <v>495</v>
      </c>
      <c r="AK24" s="169">
        <v>55</v>
      </c>
      <c r="AL24" s="169">
        <v>43</v>
      </c>
      <c r="AM24" s="169">
        <v>89</v>
      </c>
      <c r="AN24" s="169">
        <v>13.4</v>
      </c>
      <c r="AO24" s="169">
        <v>45</v>
      </c>
      <c r="AP24" s="169">
        <v>8.6</v>
      </c>
      <c r="AQ24" s="169">
        <v>2.4300000000000002</v>
      </c>
      <c r="AR24" s="169">
        <v>7.3</v>
      </c>
      <c r="AS24" s="169">
        <v>0.96</v>
      </c>
      <c r="AT24" s="169">
        <v>5.0999999999999996</v>
      </c>
      <c r="AU24" s="169">
        <v>0.79</v>
      </c>
      <c r="AV24" s="169">
        <v>2.0499999999999998</v>
      </c>
      <c r="AW24" s="169">
        <v>0.28000000000000003</v>
      </c>
      <c r="AX24" s="169">
        <v>1.8</v>
      </c>
      <c r="AY24" s="169">
        <v>0.26</v>
      </c>
      <c r="AZ24" s="170">
        <v>0.70789999999999997</v>
      </c>
      <c r="BA24" s="170" t="s">
        <v>495</v>
      </c>
      <c r="BB24" s="170" t="s">
        <v>495</v>
      </c>
      <c r="BC24" s="170" t="s">
        <v>495</v>
      </c>
      <c r="BD24" s="170" t="s">
        <v>495</v>
      </c>
      <c r="BE24" s="170" t="s">
        <v>495</v>
      </c>
      <c r="BF24" s="170" t="s">
        <v>495</v>
      </c>
      <c r="BG24" s="170" t="s">
        <v>495</v>
      </c>
      <c r="BH24" s="169">
        <v>0.73076923076923073</v>
      </c>
      <c r="BI24" s="169">
        <v>14.576923076923077</v>
      </c>
      <c r="BJ24" s="169">
        <v>10.555555555555555</v>
      </c>
      <c r="BK24" s="169">
        <v>14.444444444444445</v>
      </c>
      <c r="BL24" s="169">
        <v>23.888888888888889</v>
      </c>
      <c r="BM24" s="169">
        <v>14.576923076923077</v>
      </c>
      <c r="BN24" s="169">
        <v>8.2113821138211378</v>
      </c>
      <c r="BO24" s="169">
        <v>1.9347826086956521</v>
      </c>
      <c r="BP24" s="169">
        <v>16.478260869565219</v>
      </c>
      <c r="BQ24" s="169">
        <v>124.69230769230769</v>
      </c>
      <c r="BR24" s="169">
        <v>170.63157894736841</v>
      </c>
      <c r="BS24" s="169">
        <v>1801.1111111111111</v>
      </c>
      <c r="BT24" s="169">
        <v>0.30538461538461542</v>
      </c>
      <c r="BU24" s="169">
        <v>1.6538461538461537</v>
      </c>
      <c r="BV24" s="169">
        <v>2.263157894736842</v>
      </c>
      <c r="BW24" s="169">
        <v>37.524752475247524</v>
      </c>
      <c r="BX24" s="169">
        <v>0.53333333333333333</v>
      </c>
      <c r="BY24" s="169">
        <v>23.888888888888889</v>
      </c>
      <c r="BZ24" s="169">
        <v>4.7777777777777777</v>
      </c>
      <c r="CA24" s="169">
        <v>0.85148514851485146</v>
      </c>
      <c r="CB24" s="169">
        <v>2.2691292875989446E-2</v>
      </c>
      <c r="CC24" s="169">
        <v>5</v>
      </c>
      <c r="CD24" s="169">
        <v>2.833333333333333</v>
      </c>
      <c r="CE24" s="169">
        <v>3.2203389830508473</v>
      </c>
      <c r="CF24" s="169">
        <v>44.069767441860463</v>
      </c>
      <c r="CG24" s="169">
        <v>21.13821138211382</v>
      </c>
      <c r="CH24" s="169">
        <v>0.60465116279069764</v>
      </c>
      <c r="CI24" s="169">
        <v>1.368421052631579</v>
      </c>
      <c r="CJ24" s="169">
        <v>100</v>
      </c>
      <c r="CK24" s="169">
        <v>4.0555555555555554</v>
      </c>
      <c r="CL24" s="169">
        <v>0.89699158342312957</v>
      </c>
      <c r="CM24" s="169">
        <v>8.8139534883720927</v>
      </c>
      <c r="CN24" s="169">
        <v>75.395348837209298</v>
      </c>
      <c r="CO24" s="169">
        <v>6.1381863047501539E-2</v>
      </c>
      <c r="CP24" s="169">
        <v>52.739130434782609</v>
      </c>
      <c r="CQ24" s="169">
        <v>2.2691292875989446E-2</v>
      </c>
      <c r="CR24" s="169">
        <v>3.8695652173913042</v>
      </c>
      <c r="CS24" s="169" t="s">
        <v>495</v>
      </c>
      <c r="CT24" s="169">
        <v>0.21348314606741572</v>
      </c>
      <c r="CU24" s="169">
        <v>0.41304347826086957</v>
      </c>
      <c r="CV24" s="169">
        <v>0.1282608695652174</v>
      </c>
      <c r="CW24" s="169">
        <v>9.32</v>
      </c>
      <c r="CX24" s="169">
        <v>4.2574257425742577</v>
      </c>
      <c r="CY24" s="169">
        <v>0.26842105263157895</v>
      </c>
      <c r="CZ24" s="169" t="s">
        <v>495</v>
      </c>
      <c r="DA24" s="169">
        <v>5.7536231884057978</v>
      </c>
    </row>
    <row r="25" spans="1:105">
      <c r="A25" s="168">
        <v>21</v>
      </c>
      <c r="B25" s="168" t="s">
        <v>522</v>
      </c>
      <c r="C25" s="168" t="s">
        <v>523</v>
      </c>
      <c r="D25" s="168" t="s">
        <v>524</v>
      </c>
      <c r="E25" s="169" t="s">
        <v>495</v>
      </c>
      <c r="F25" s="169">
        <v>51.29</v>
      </c>
      <c r="G25" s="169">
        <v>11.75</v>
      </c>
      <c r="H25" s="169">
        <v>1.51</v>
      </c>
      <c r="I25" s="169">
        <v>9.39</v>
      </c>
      <c r="J25" s="169">
        <v>5.97</v>
      </c>
      <c r="K25" s="169">
        <v>1.77</v>
      </c>
      <c r="L25" s="169">
        <v>6.15</v>
      </c>
      <c r="M25" s="169">
        <v>1.64</v>
      </c>
      <c r="N25" s="169">
        <v>1.21</v>
      </c>
      <c r="O25" s="169">
        <v>0.11</v>
      </c>
      <c r="P25" s="169">
        <v>3.97</v>
      </c>
      <c r="Q25" s="169">
        <v>49</v>
      </c>
      <c r="R25" s="169">
        <v>198</v>
      </c>
      <c r="S25" s="169">
        <v>1652</v>
      </c>
      <c r="T25" s="169">
        <v>742</v>
      </c>
      <c r="U25" s="169">
        <v>19.399999999999999</v>
      </c>
      <c r="V25" s="169">
        <v>13</v>
      </c>
      <c r="W25" s="169">
        <v>5.0999999999999996</v>
      </c>
      <c r="X25" s="169">
        <v>648</v>
      </c>
      <c r="Y25" s="169">
        <v>18.600000000000001</v>
      </c>
      <c r="Z25" s="169">
        <v>1.86</v>
      </c>
      <c r="AA25" s="169">
        <v>27</v>
      </c>
      <c r="AB25" s="169">
        <v>30</v>
      </c>
      <c r="AC25" s="169">
        <v>16</v>
      </c>
      <c r="AD25" s="169">
        <v>518</v>
      </c>
      <c r="AE25" s="169">
        <v>298</v>
      </c>
      <c r="AF25" s="169">
        <v>33</v>
      </c>
      <c r="AG25" s="169">
        <v>163</v>
      </c>
      <c r="AH25" s="169" t="s">
        <v>495</v>
      </c>
      <c r="AI25" s="169" t="s">
        <v>495</v>
      </c>
      <c r="AJ25" s="169">
        <v>60</v>
      </c>
      <c r="AK25" s="169">
        <v>42</v>
      </c>
      <c r="AL25" s="169">
        <v>50</v>
      </c>
      <c r="AM25" s="169">
        <v>109</v>
      </c>
      <c r="AN25" s="169" t="s">
        <v>495</v>
      </c>
      <c r="AO25" s="169">
        <v>53</v>
      </c>
      <c r="AP25" s="169">
        <v>9.4</v>
      </c>
      <c r="AQ25" s="169">
        <v>2.27</v>
      </c>
      <c r="AR25" s="169" t="s">
        <v>495</v>
      </c>
      <c r="AS25" s="169">
        <v>1</v>
      </c>
      <c r="AT25" s="169">
        <v>5.4</v>
      </c>
      <c r="AU25" s="169">
        <v>0.98</v>
      </c>
      <c r="AV25" s="169">
        <v>2.38</v>
      </c>
      <c r="AW25" s="169">
        <v>0.35</v>
      </c>
      <c r="AX25" s="169">
        <v>2.1</v>
      </c>
      <c r="AY25" s="169">
        <v>0.31</v>
      </c>
      <c r="AZ25" s="170">
        <v>0.70738999999999996</v>
      </c>
      <c r="BA25" s="170" t="s">
        <v>495</v>
      </c>
      <c r="BB25" s="170" t="s">
        <v>495</v>
      </c>
      <c r="BC25" s="170" t="s">
        <v>495</v>
      </c>
      <c r="BD25" s="170" t="s">
        <v>495</v>
      </c>
      <c r="BE25" s="170" t="s">
        <v>495</v>
      </c>
      <c r="BF25" s="170" t="s">
        <v>495</v>
      </c>
      <c r="BG25" s="170" t="s">
        <v>495</v>
      </c>
      <c r="BH25" s="169">
        <v>0.43333333333333335</v>
      </c>
      <c r="BI25" s="169">
        <v>21.6</v>
      </c>
      <c r="BJ25" s="169">
        <v>6.1904761904761898</v>
      </c>
      <c r="BK25" s="169">
        <v>14.285714285714285</v>
      </c>
      <c r="BL25" s="169">
        <v>23.80952380952381</v>
      </c>
      <c r="BM25" s="169">
        <v>21.6</v>
      </c>
      <c r="BN25" s="169">
        <v>10</v>
      </c>
      <c r="BO25" s="169">
        <v>5.6185567010309283</v>
      </c>
      <c r="BP25" s="169">
        <v>24</v>
      </c>
      <c r="BQ25" s="169">
        <v>55.06666666666667</v>
      </c>
      <c r="BR25" s="169">
        <v>127.07692307692308</v>
      </c>
      <c r="BS25" s="169">
        <v>786.66666666666663</v>
      </c>
      <c r="BT25" s="169">
        <v>0.20500000000000002</v>
      </c>
      <c r="BU25" s="169">
        <v>1.6666666666666667</v>
      </c>
      <c r="BV25" s="169">
        <v>3.8461538461538463</v>
      </c>
      <c r="BW25" s="169">
        <v>34.838709677419352</v>
      </c>
      <c r="BX25" s="169">
        <v>0.47619047619047616</v>
      </c>
      <c r="BY25" s="169">
        <v>23.80952380952381</v>
      </c>
      <c r="BZ25" s="169">
        <v>4.4761904761904763</v>
      </c>
      <c r="CA25" s="169">
        <v>0.5053763440860215</v>
      </c>
      <c r="CB25" s="169">
        <v>1.4506172839506174E-2</v>
      </c>
      <c r="CC25" s="169">
        <v>5.3191489361702127</v>
      </c>
      <c r="CD25" s="169">
        <v>2.5714285714285716</v>
      </c>
      <c r="CE25" s="169">
        <v>2.5490196078431375</v>
      </c>
      <c r="CF25" s="169">
        <v>68.936170212765958</v>
      </c>
      <c r="CG25" s="169">
        <v>16.129032258064516</v>
      </c>
      <c r="CH25" s="169">
        <v>0.6</v>
      </c>
      <c r="CI25" s="169">
        <v>2.3076923076923075</v>
      </c>
      <c r="CJ25" s="169">
        <v>96.774193548387103</v>
      </c>
      <c r="CK25" s="169" t="s">
        <v>495</v>
      </c>
      <c r="CL25" s="169">
        <v>0.97186859591380481</v>
      </c>
      <c r="CM25" s="169">
        <v>12.96</v>
      </c>
      <c r="CN25" s="169">
        <v>33.04</v>
      </c>
      <c r="CO25" s="169">
        <v>0.11985472154963681</v>
      </c>
      <c r="CP25" s="169">
        <v>27.481481481481481</v>
      </c>
      <c r="CQ25" s="169">
        <v>1.4506172839506174E-2</v>
      </c>
      <c r="CR25" s="169">
        <v>4.0370370370370372</v>
      </c>
      <c r="CS25" s="169" t="s">
        <v>495</v>
      </c>
      <c r="CT25" s="169">
        <v>0.11926605504587157</v>
      </c>
      <c r="CU25" s="169">
        <v>0.67010309278350522</v>
      </c>
      <c r="CV25" s="169">
        <v>0.26288659793814434</v>
      </c>
      <c r="CW25" s="169">
        <v>7.92</v>
      </c>
      <c r="CX25" s="169">
        <v>2.6881720430107525</v>
      </c>
      <c r="CY25" s="169">
        <v>0.41538461538461541</v>
      </c>
      <c r="CZ25" s="169" t="s">
        <v>495</v>
      </c>
      <c r="DA25" s="169">
        <v>3.4745762711864407</v>
      </c>
    </row>
    <row r="26" spans="1:105">
      <c r="A26" s="168" t="s">
        <v>527</v>
      </c>
      <c r="B26" s="168" t="s">
        <v>522</v>
      </c>
      <c r="C26" s="168" t="s">
        <v>523</v>
      </c>
      <c r="D26" s="168" t="s">
        <v>524</v>
      </c>
      <c r="E26" s="169" t="s">
        <v>495</v>
      </c>
      <c r="F26" s="169">
        <v>52.59</v>
      </c>
      <c r="G26" s="169">
        <v>17.82</v>
      </c>
      <c r="H26" s="169">
        <v>4.0199999999999996</v>
      </c>
      <c r="I26" s="169">
        <v>4.38</v>
      </c>
      <c r="J26" s="169">
        <v>5.16</v>
      </c>
      <c r="K26" s="169">
        <v>0.86</v>
      </c>
      <c r="L26" s="169">
        <v>8.9</v>
      </c>
      <c r="M26" s="169">
        <v>1.07</v>
      </c>
      <c r="N26" s="169">
        <v>0.71</v>
      </c>
      <c r="O26" s="169">
        <v>7.0000000000000007E-2</v>
      </c>
      <c r="P26" s="169">
        <v>2.33</v>
      </c>
      <c r="Q26" s="169" t="s">
        <v>495</v>
      </c>
      <c r="R26" s="169">
        <v>1128</v>
      </c>
      <c r="S26" s="169">
        <v>4210</v>
      </c>
      <c r="T26" s="169">
        <v>1700</v>
      </c>
      <c r="U26" s="169">
        <v>77</v>
      </c>
      <c r="V26" s="169">
        <v>32</v>
      </c>
      <c r="W26" s="169" t="s">
        <v>495</v>
      </c>
      <c r="X26" s="169">
        <v>528</v>
      </c>
      <c r="Y26" s="169" t="s">
        <v>495</v>
      </c>
      <c r="Z26" s="169" t="s">
        <v>495</v>
      </c>
      <c r="AA26" s="169">
        <v>45</v>
      </c>
      <c r="AB26" s="169">
        <v>25</v>
      </c>
      <c r="AC26" s="169" t="s">
        <v>495</v>
      </c>
      <c r="AD26" s="169">
        <v>153</v>
      </c>
      <c r="AE26" s="169">
        <v>74</v>
      </c>
      <c r="AF26" s="169">
        <v>14</v>
      </c>
      <c r="AG26" s="169">
        <v>151</v>
      </c>
      <c r="AH26" s="169" t="s">
        <v>495</v>
      </c>
      <c r="AI26" s="169" t="s">
        <v>495</v>
      </c>
      <c r="AJ26" s="169" t="s">
        <v>495</v>
      </c>
      <c r="AK26" s="169" t="s">
        <v>495</v>
      </c>
      <c r="AL26" s="169">
        <v>86</v>
      </c>
      <c r="AM26" s="169">
        <v>145</v>
      </c>
      <c r="AN26" s="169" t="s">
        <v>495</v>
      </c>
      <c r="AO26" s="169">
        <v>60</v>
      </c>
      <c r="AP26" s="169" t="s">
        <v>495</v>
      </c>
      <c r="AQ26" s="169" t="s">
        <v>495</v>
      </c>
      <c r="AR26" s="169" t="s">
        <v>495</v>
      </c>
      <c r="AS26" s="169" t="s">
        <v>495</v>
      </c>
      <c r="AT26" s="169" t="s">
        <v>495</v>
      </c>
      <c r="AU26" s="169" t="s">
        <v>495</v>
      </c>
      <c r="AV26" s="169" t="s">
        <v>495</v>
      </c>
      <c r="AW26" s="169" t="s">
        <v>495</v>
      </c>
      <c r="AX26" s="169" t="s">
        <v>495</v>
      </c>
      <c r="AY26" s="169" t="s">
        <v>495</v>
      </c>
      <c r="AZ26" s="170" t="s">
        <v>495</v>
      </c>
      <c r="BA26" s="170" t="s">
        <v>495</v>
      </c>
      <c r="BB26" s="170" t="s">
        <v>495</v>
      </c>
      <c r="BC26" s="170" t="s">
        <v>495</v>
      </c>
      <c r="BD26" s="170" t="s">
        <v>495</v>
      </c>
      <c r="BE26" s="170" t="s">
        <v>495</v>
      </c>
      <c r="BF26" s="170" t="s">
        <v>495</v>
      </c>
      <c r="BG26" s="170" t="s">
        <v>495</v>
      </c>
      <c r="BH26" s="169">
        <v>1.28</v>
      </c>
      <c r="BI26" s="169">
        <v>21.12</v>
      </c>
      <c r="BJ26" s="169" t="s">
        <v>495</v>
      </c>
      <c r="BK26" s="169" t="s">
        <v>495</v>
      </c>
      <c r="BL26" s="169" t="s">
        <v>495</v>
      </c>
      <c r="BM26" s="169">
        <v>21.12</v>
      </c>
      <c r="BN26" s="169" t="s">
        <v>495</v>
      </c>
      <c r="BO26" s="169">
        <v>1.8831168831168832</v>
      </c>
      <c r="BP26" s="169">
        <v>11.733333333333333</v>
      </c>
      <c r="BQ26" s="169">
        <v>168.4</v>
      </c>
      <c r="BR26" s="169">
        <v>131.5625</v>
      </c>
      <c r="BS26" s="169" t="s">
        <v>495</v>
      </c>
      <c r="BT26" s="169">
        <v>0.35600000000000004</v>
      </c>
      <c r="BU26" s="169">
        <v>3.44</v>
      </c>
      <c r="BV26" s="169">
        <v>2.6875</v>
      </c>
      <c r="BW26" s="169" t="s">
        <v>495</v>
      </c>
      <c r="BX26" s="169" t="s">
        <v>495</v>
      </c>
      <c r="BY26" s="169" t="s">
        <v>495</v>
      </c>
      <c r="BZ26" s="169" t="s">
        <v>495</v>
      </c>
      <c r="CA26" s="169" t="s">
        <v>495</v>
      </c>
      <c r="CB26" s="169" t="s">
        <v>495</v>
      </c>
      <c r="CC26" s="169" t="s">
        <v>495</v>
      </c>
      <c r="CD26" s="169" t="s">
        <v>495</v>
      </c>
      <c r="CE26" s="169" t="s">
        <v>495</v>
      </c>
      <c r="CF26" s="169" t="s">
        <v>495</v>
      </c>
      <c r="CG26" s="169" t="s">
        <v>495</v>
      </c>
      <c r="CH26" s="169">
        <v>0.29069767441860467</v>
      </c>
      <c r="CI26" s="169">
        <v>0.78125</v>
      </c>
      <c r="CJ26" s="169" t="s">
        <v>495</v>
      </c>
      <c r="CK26" s="169" t="s">
        <v>495</v>
      </c>
      <c r="CL26" s="169">
        <v>0.85821772866212076</v>
      </c>
      <c r="CM26" s="169">
        <v>6.1395348837209305</v>
      </c>
      <c r="CN26" s="169">
        <v>48.953488372093027</v>
      </c>
      <c r="CO26" s="169">
        <v>0.2679334916864608</v>
      </c>
      <c r="CP26" s="169">
        <v>37.777777777777779</v>
      </c>
      <c r="CQ26" s="169" t="s">
        <v>495</v>
      </c>
      <c r="CR26" s="169">
        <v>3.2222222222222223</v>
      </c>
      <c r="CS26" s="169" t="s">
        <v>495</v>
      </c>
      <c r="CT26" s="169">
        <v>0.22068965517241379</v>
      </c>
      <c r="CU26" s="169">
        <v>0.41558441558441561</v>
      </c>
      <c r="CV26" s="169" t="s">
        <v>495</v>
      </c>
      <c r="CW26" s="169">
        <v>9.76</v>
      </c>
      <c r="CX26" s="169" t="s">
        <v>495</v>
      </c>
      <c r="CY26" s="169" t="s">
        <v>495</v>
      </c>
      <c r="CZ26" s="169" t="s">
        <v>495</v>
      </c>
      <c r="DA26" s="169">
        <v>10.348837209302326</v>
      </c>
    </row>
    <row r="27" spans="1:105">
      <c r="A27" s="168" t="s">
        <v>528</v>
      </c>
      <c r="B27" s="168" t="s">
        <v>529</v>
      </c>
      <c r="C27" s="168" t="s">
        <v>493</v>
      </c>
      <c r="D27" s="168" t="s">
        <v>530</v>
      </c>
      <c r="E27" s="169">
        <v>11.4</v>
      </c>
      <c r="F27" s="169">
        <v>59.25</v>
      </c>
      <c r="G27" s="169">
        <v>21.21</v>
      </c>
      <c r="H27" s="169" t="s">
        <v>495</v>
      </c>
      <c r="I27" s="169">
        <v>0.11</v>
      </c>
      <c r="J27" s="169">
        <v>0.94</v>
      </c>
      <c r="K27" s="169">
        <v>9.27</v>
      </c>
      <c r="L27" s="169">
        <v>5.76</v>
      </c>
      <c r="M27" s="169">
        <v>0.11</v>
      </c>
      <c r="N27" s="169">
        <v>0.01</v>
      </c>
      <c r="O27" s="169">
        <v>0.14000000000000001</v>
      </c>
      <c r="P27" s="169">
        <v>1.1200000000000001</v>
      </c>
      <c r="Q27" s="169">
        <v>26.706666666666671</v>
      </c>
      <c r="R27" s="169">
        <v>374.02</v>
      </c>
      <c r="S27" s="169">
        <v>56.26</v>
      </c>
      <c r="T27" s="169">
        <v>30.533333333333331</v>
      </c>
      <c r="U27" s="169">
        <v>72.216666666666669</v>
      </c>
      <c r="V27" s="169">
        <v>137.02333333333331</v>
      </c>
      <c r="W27" s="169">
        <v>47.416666666666657</v>
      </c>
      <c r="X27" s="169">
        <v>982.75</v>
      </c>
      <c r="Y27" s="169">
        <v>16.95</v>
      </c>
      <c r="Z27" s="169">
        <v>1.144333333333333</v>
      </c>
      <c r="AA27" s="169">
        <v>7.3966666666666656</v>
      </c>
      <c r="AB27" s="169">
        <v>56.663333333333327</v>
      </c>
      <c r="AC27" s="169">
        <v>2.34</v>
      </c>
      <c r="AD27" s="169">
        <v>0.46633333333333332</v>
      </c>
      <c r="AE27" s="169">
        <v>0.38966666666666672</v>
      </c>
      <c r="AF27" s="169">
        <v>32.513333333333343</v>
      </c>
      <c r="AG27" s="169">
        <v>11.18333333333333</v>
      </c>
      <c r="AH27" s="169" t="s">
        <v>495</v>
      </c>
      <c r="AI27" s="169">
        <v>31.84</v>
      </c>
      <c r="AJ27" s="169">
        <v>72.42</v>
      </c>
      <c r="AK27" s="169">
        <v>2.98</v>
      </c>
      <c r="AL27" s="169">
        <v>145.83333333333329</v>
      </c>
      <c r="AM27" s="169">
        <v>175.72666666666669</v>
      </c>
      <c r="AN27" s="169">
        <v>12.52</v>
      </c>
      <c r="AO27" s="169">
        <v>27.6</v>
      </c>
      <c r="AP27" s="169">
        <v>2.0766666666666671</v>
      </c>
      <c r="AQ27" s="169">
        <v>0.246</v>
      </c>
      <c r="AR27" s="169">
        <v>1.1020000000000001</v>
      </c>
      <c r="AS27" s="169">
        <v>0.123</v>
      </c>
      <c r="AT27" s="169">
        <v>0.76566666666666661</v>
      </c>
      <c r="AU27" s="169">
        <v>0.15366666666666659</v>
      </c>
      <c r="AV27" s="169">
        <v>0.60300000000000009</v>
      </c>
      <c r="AW27" s="169">
        <v>0.1246666666666667</v>
      </c>
      <c r="AX27" s="169">
        <v>1.1436666666666671</v>
      </c>
      <c r="AY27" s="169">
        <v>0.22133333333333341</v>
      </c>
      <c r="AZ27" s="170" t="s">
        <v>495</v>
      </c>
      <c r="BA27" s="170" t="s">
        <v>495</v>
      </c>
      <c r="BB27" s="170" t="s">
        <v>495</v>
      </c>
      <c r="BC27" s="170" t="s">
        <v>495</v>
      </c>
      <c r="BD27" s="170">
        <v>19.111999999999998</v>
      </c>
      <c r="BE27" s="170">
        <v>15.621</v>
      </c>
      <c r="BF27" s="170">
        <v>39.15</v>
      </c>
      <c r="BG27" s="170" t="s">
        <v>495</v>
      </c>
      <c r="BH27" s="169">
        <v>2.4182010706512145</v>
      </c>
      <c r="BI27" s="169">
        <v>17.343667274545563</v>
      </c>
      <c r="BJ27" s="169">
        <v>119.81055085980758</v>
      </c>
      <c r="BK27" s="169">
        <v>49.545322063538308</v>
      </c>
      <c r="BL27" s="169">
        <v>127.51384436024475</v>
      </c>
      <c r="BM27" s="169">
        <v>17.343667274545563</v>
      </c>
      <c r="BN27" s="169">
        <v>14.812117681328289</v>
      </c>
      <c r="BO27" s="169">
        <v>2.4333256404338797</v>
      </c>
      <c r="BP27" s="169">
        <v>132.86390265885535</v>
      </c>
      <c r="BQ27" s="169">
        <v>0.99288193423142546</v>
      </c>
      <c r="BR27" s="169">
        <v>0.41058700464641062</v>
      </c>
      <c r="BS27" s="169">
        <v>49.192655202564829</v>
      </c>
      <c r="BT27" s="169">
        <v>0.10165303841402436</v>
      </c>
      <c r="BU27" s="169">
        <v>2.57368080475322</v>
      </c>
      <c r="BV27" s="169">
        <v>1.0642956187510642</v>
      </c>
      <c r="BW27" s="169">
        <v>57.979351032448378</v>
      </c>
      <c r="BX27" s="169">
        <v>0.10754881958612646</v>
      </c>
      <c r="BY27" s="169">
        <v>127.51384436024475</v>
      </c>
      <c r="BZ27" s="169">
        <v>1.8157971436898861</v>
      </c>
      <c r="CA27" s="169">
        <v>0.12251720747295972</v>
      </c>
      <c r="CB27" s="169">
        <v>2.1131179513270587E-3</v>
      </c>
      <c r="CC27" s="169">
        <v>70.224719101123554</v>
      </c>
      <c r="CD27" s="169">
        <v>0.66948411541824515</v>
      </c>
      <c r="CE27" s="169">
        <v>2.8897715289982426</v>
      </c>
      <c r="CF27" s="169">
        <v>473.23434991974307</v>
      </c>
      <c r="CG27" s="169">
        <v>49.516457908534818</v>
      </c>
      <c r="CH27" s="169">
        <v>0.38854857142857152</v>
      </c>
      <c r="CI27" s="169">
        <v>0.41353054224341357</v>
      </c>
      <c r="CJ27" s="169">
        <v>256.0090361445782</v>
      </c>
      <c r="CK27" s="169">
        <v>0.96356747303992984</v>
      </c>
      <c r="CL27" s="169" t="s">
        <v>495</v>
      </c>
      <c r="CM27" s="169">
        <v>6.7388571428571451</v>
      </c>
      <c r="CN27" s="169">
        <v>0.38578285714285726</v>
      </c>
      <c r="CO27" s="169">
        <v>6.6480625666548168</v>
      </c>
      <c r="CP27" s="169">
        <v>4.12798557908968</v>
      </c>
      <c r="CQ27" s="169">
        <v>2.1131179513270587E-3</v>
      </c>
      <c r="CR27" s="169">
        <v>23.757548445245611</v>
      </c>
      <c r="CS27" s="169" t="s">
        <v>495</v>
      </c>
      <c r="CT27" s="169">
        <v>0.77975264615501327</v>
      </c>
      <c r="CU27" s="169">
        <v>1.89739210708516</v>
      </c>
      <c r="CV27" s="169">
        <v>0.65658896838218306</v>
      </c>
      <c r="CW27" s="169">
        <v>15.03</v>
      </c>
      <c r="CX27" s="169">
        <v>8.6037364798426719</v>
      </c>
      <c r="CY27" s="169">
        <v>5.5878560829055882E-3</v>
      </c>
      <c r="CZ27" s="169">
        <v>5.8259200000000178</v>
      </c>
      <c r="DA27" s="169">
        <v>0.62135922330097093</v>
      </c>
    </row>
    <row r="28" spans="1:105">
      <c r="A28" s="168" t="s">
        <v>531</v>
      </c>
      <c r="B28" s="168" t="s">
        <v>529</v>
      </c>
      <c r="C28" s="168" t="s">
        <v>493</v>
      </c>
      <c r="D28" s="168" t="s">
        <v>530</v>
      </c>
      <c r="E28" s="169">
        <v>11.4</v>
      </c>
      <c r="F28" s="169">
        <v>58.9</v>
      </c>
      <c r="G28" s="169">
        <v>21.07</v>
      </c>
      <c r="H28" s="169" t="s">
        <v>495</v>
      </c>
      <c r="I28" s="169">
        <v>0.18</v>
      </c>
      <c r="J28" s="169">
        <v>1.1499999999999999</v>
      </c>
      <c r="K28" s="169">
        <v>9.68</v>
      </c>
      <c r="L28" s="169">
        <v>5.69</v>
      </c>
      <c r="M28" s="169">
        <v>0.11</v>
      </c>
      <c r="N28" s="169">
        <v>0.01</v>
      </c>
      <c r="O28" s="169">
        <v>0.14000000000000001</v>
      </c>
      <c r="P28" s="169">
        <v>1.2</v>
      </c>
      <c r="Q28" s="169">
        <v>23.43333333333333</v>
      </c>
      <c r="R28" s="169">
        <v>339.08333333333331</v>
      </c>
      <c r="S28" s="169">
        <v>28.22</v>
      </c>
      <c r="T28" s="169">
        <v>58.333333333333343</v>
      </c>
      <c r="U28" s="169">
        <v>71.099999999999994</v>
      </c>
      <c r="V28" s="169">
        <v>136.04333333333329</v>
      </c>
      <c r="W28" s="169">
        <v>27.506666666666661</v>
      </c>
      <c r="X28" s="169">
        <v>1017.983333333333</v>
      </c>
      <c r="Y28" s="169">
        <v>17.93</v>
      </c>
      <c r="Z28" s="169">
        <v>1.1633333333333331</v>
      </c>
      <c r="AA28" s="169">
        <v>7.9033333333333324</v>
      </c>
      <c r="AB28" s="169">
        <v>56.626666666666672</v>
      </c>
      <c r="AC28" s="169">
        <v>2.1933333333333329</v>
      </c>
      <c r="AD28" s="169">
        <v>50.693333333333342</v>
      </c>
      <c r="AE28" s="169">
        <v>1.248</v>
      </c>
      <c r="AF28" s="169">
        <v>0.65133333333333321</v>
      </c>
      <c r="AG28" s="169">
        <v>14.776666666666671</v>
      </c>
      <c r="AH28" s="169" t="s">
        <v>495</v>
      </c>
      <c r="AI28" s="169">
        <v>29.28</v>
      </c>
      <c r="AJ28" s="169">
        <v>89.956666666666663</v>
      </c>
      <c r="AK28" s="169">
        <v>3.53</v>
      </c>
      <c r="AL28" s="169">
        <v>136.72</v>
      </c>
      <c r="AM28" s="169">
        <v>167.7533333333333</v>
      </c>
      <c r="AN28" s="169">
        <v>11.72666666666667</v>
      </c>
      <c r="AO28" s="169">
        <v>26.28</v>
      </c>
      <c r="AP28" s="169">
        <v>1.996666666666667</v>
      </c>
      <c r="AQ28" s="169">
        <v>0.248</v>
      </c>
      <c r="AR28" s="169">
        <v>1.174666666666667</v>
      </c>
      <c r="AS28" s="169">
        <v>0.1323333333333333</v>
      </c>
      <c r="AT28" s="169">
        <v>0.76633333333333331</v>
      </c>
      <c r="AU28" s="169">
        <v>0.1583333333333333</v>
      </c>
      <c r="AV28" s="169">
        <v>0.61433333333333329</v>
      </c>
      <c r="AW28" s="169">
        <v>0.13966666666666669</v>
      </c>
      <c r="AX28" s="169">
        <v>1.2336666666666669</v>
      </c>
      <c r="AY28" s="169">
        <v>0.23933333333333329</v>
      </c>
      <c r="AZ28" s="170">
        <v>0.707758</v>
      </c>
      <c r="BA28" s="170">
        <v>0.51264500000000002</v>
      </c>
      <c r="BB28" s="170">
        <v>0.70503833231775015</v>
      </c>
      <c r="BC28" s="170">
        <v>0.51264142503353893</v>
      </c>
      <c r="BD28" s="170">
        <v>19.108000000000001</v>
      </c>
      <c r="BE28" s="170">
        <v>15.737</v>
      </c>
      <c r="BF28" s="170">
        <v>39.225999999999999</v>
      </c>
      <c r="BG28" s="170" t="s">
        <v>495</v>
      </c>
      <c r="BH28" s="169">
        <v>2.4024605603955722</v>
      </c>
      <c r="BI28" s="169">
        <v>17.977101483400041</v>
      </c>
      <c r="BJ28" s="169">
        <v>110.27560118886782</v>
      </c>
      <c r="BK28" s="169">
        <v>45.901107808700345</v>
      </c>
      <c r="BL28" s="169">
        <v>110.82410159416372</v>
      </c>
      <c r="BM28" s="169">
        <v>17.977101483400041</v>
      </c>
      <c r="BN28" s="169">
        <v>15.412607449856736</v>
      </c>
      <c r="BO28" s="169">
        <v>2.3593999062353492</v>
      </c>
      <c r="BP28" s="169">
        <v>128.80430198228592</v>
      </c>
      <c r="BQ28" s="169">
        <v>0.49835177772545319</v>
      </c>
      <c r="BR28" s="169">
        <v>0.20743390586332791</v>
      </c>
      <c r="BS28" s="169">
        <v>22.874898676033499</v>
      </c>
      <c r="BT28" s="169">
        <v>0.10048269366611726</v>
      </c>
      <c r="BU28" s="169">
        <v>2.4144101718860371</v>
      </c>
      <c r="BV28" s="169">
        <v>1.0049739053732882</v>
      </c>
      <c r="BW28" s="169">
        <v>56.775422941067099</v>
      </c>
      <c r="BX28" s="169">
        <v>0.10726830586328015</v>
      </c>
      <c r="BY28" s="169">
        <v>110.82410159416372</v>
      </c>
      <c r="BZ28" s="169">
        <v>1.6184814914887868</v>
      </c>
      <c r="CA28" s="169">
        <v>0.11135898865960218</v>
      </c>
      <c r="CB28" s="169">
        <v>1.9613942598929266E-3</v>
      </c>
      <c r="CC28" s="169">
        <v>68.474123539232039</v>
      </c>
      <c r="CD28" s="169">
        <v>0.62118346392866775</v>
      </c>
      <c r="CE28" s="169">
        <v>4.94583131362094</v>
      </c>
      <c r="CF28" s="169">
        <v>509.84140233722843</v>
      </c>
      <c r="CG28" s="169">
        <v>48.676217765042992</v>
      </c>
      <c r="CH28" s="169">
        <v>0.4141798322605813</v>
      </c>
      <c r="CI28" s="169">
        <v>0.41623992355376982</v>
      </c>
      <c r="CJ28" s="169">
        <v>236.60167130919228</v>
      </c>
      <c r="CK28" s="169">
        <v>0.95217508781410432</v>
      </c>
      <c r="CL28" s="169" t="s">
        <v>495</v>
      </c>
      <c r="CM28" s="169">
        <v>7.4457528769260755</v>
      </c>
      <c r="CN28" s="169">
        <v>0.20640725570509069</v>
      </c>
      <c r="CO28" s="169">
        <v>12.015709898417198</v>
      </c>
      <c r="CP28" s="169">
        <v>7.3808519611978092</v>
      </c>
      <c r="CQ28" s="169">
        <v>1.9613942598929266E-3</v>
      </c>
      <c r="CR28" s="169">
        <v>21.225643188528046</v>
      </c>
      <c r="CS28" s="169" t="s">
        <v>495</v>
      </c>
      <c r="CT28" s="169">
        <v>0.81097245956364494</v>
      </c>
      <c r="CU28" s="169">
        <v>1.9134083450539143</v>
      </c>
      <c r="CV28" s="169">
        <v>0.38687294889826529</v>
      </c>
      <c r="CW28" s="169">
        <v>15.370000000000001</v>
      </c>
      <c r="CX28" s="169">
        <v>7.6252091466815397</v>
      </c>
      <c r="CY28" s="169">
        <v>5.633009090240856E-3</v>
      </c>
      <c r="CZ28" s="169">
        <v>17.469280000000076</v>
      </c>
      <c r="DA28" s="169">
        <v>0.58780991735537191</v>
      </c>
    </row>
    <row r="29" spans="1:105">
      <c r="A29" s="168" t="s">
        <v>532</v>
      </c>
      <c r="B29" s="168" t="s">
        <v>529</v>
      </c>
      <c r="C29" s="168" t="s">
        <v>533</v>
      </c>
      <c r="D29" s="168" t="s">
        <v>530</v>
      </c>
      <c r="E29" s="169">
        <v>11.4</v>
      </c>
      <c r="F29" s="169">
        <v>56.27</v>
      </c>
      <c r="G29" s="169">
        <v>19.68</v>
      </c>
      <c r="H29" s="169" t="s">
        <v>495</v>
      </c>
      <c r="I29" s="169">
        <v>1.63</v>
      </c>
      <c r="J29" s="169">
        <v>5.13</v>
      </c>
      <c r="K29" s="169">
        <v>2.84</v>
      </c>
      <c r="L29" s="169">
        <v>6.31</v>
      </c>
      <c r="M29" s="169">
        <v>0.74</v>
      </c>
      <c r="N29" s="169">
        <v>0.31</v>
      </c>
      <c r="O29" s="169">
        <v>0.08</v>
      </c>
      <c r="P29" s="169">
        <v>2.1</v>
      </c>
      <c r="Q29" s="169">
        <v>22.21</v>
      </c>
      <c r="R29" s="169">
        <v>132.10666666666671</v>
      </c>
      <c r="S29" s="169">
        <v>2328.1133333333328</v>
      </c>
      <c r="T29" s="169">
        <v>2506.626666666667</v>
      </c>
      <c r="U29" s="169">
        <v>30.033333333333331</v>
      </c>
      <c r="V29" s="169">
        <v>44.55</v>
      </c>
      <c r="W29" s="169">
        <v>6.8633333333333333</v>
      </c>
      <c r="X29" s="169">
        <v>393.32</v>
      </c>
      <c r="Y29" s="169">
        <v>8.1566666666666663</v>
      </c>
      <c r="Z29" s="169">
        <v>2.546666666666666</v>
      </c>
      <c r="AA29" s="169">
        <v>23.63</v>
      </c>
      <c r="AB29" s="169">
        <v>42.236666666666657</v>
      </c>
      <c r="AC29" s="169">
        <v>4.8233333333333333</v>
      </c>
      <c r="AD29" s="169">
        <v>54.523333333333333</v>
      </c>
      <c r="AE29" s="169">
        <v>28.79333333333334</v>
      </c>
      <c r="AF29" s="169">
        <v>8.89</v>
      </c>
      <c r="AG29" s="169">
        <v>99.52</v>
      </c>
      <c r="AH29" s="169" t="s">
        <v>495</v>
      </c>
      <c r="AI29" s="169">
        <v>55.71</v>
      </c>
      <c r="AJ29" s="169">
        <v>58.666666666666657</v>
      </c>
      <c r="AK29" s="169">
        <v>6.78</v>
      </c>
      <c r="AL29" s="169">
        <v>153.22999999999999</v>
      </c>
      <c r="AM29" s="169">
        <v>241.1633333333333</v>
      </c>
      <c r="AN29" s="169">
        <v>25.053333333333331</v>
      </c>
      <c r="AO29" s="169">
        <v>86.296666666666667</v>
      </c>
      <c r="AP29" s="169">
        <v>11.57</v>
      </c>
      <c r="AQ29" s="169">
        <v>2.81</v>
      </c>
      <c r="AR29" s="169">
        <v>7.3133333333333326</v>
      </c>
      <c r="AS29" s="169">
        <v>0.84633333333333327</v>
      </c>
      <c r="AT29" s="169">
        <v>4.3566666666666656</v>
      </c>
      <c r="AU29" s="169">
        <v>0.80799999999999994</v>
      </c>
      <c r="AV29" s="169">
        <v>2.246666666666667</v>
      </c>
      <c r="AW29" s="169">
        <v>0.33333333333333331</v>
      </c>
      <c r="AX29" s="169">
        <v>2.2566666666666668</v>
      </c>
      <c r="AY29" s="169">
        <v>0.33333333333333331</v>
      </c>
      <c r="AZ29" s="170">
        <v>0.70476899999999998</v>
      </c>
      <c r="BA29" s="170">
        <v>0.51266400000000001</v>
      </c>
      <c r="BB29" s="170">
        <v>0.70474434180573986</v>
      </c>
      <c r="BC29" s="170">
        <v>0.51265769142743178</v>
      </c>
      <c r="BD29" s="170">
        <v>19.036999999999999</v>
      </c>
      <c r="BE29" s="170">
        <v>15.66</v>
      </c>
      <c r="BF29" s="170">
        <v>38.917999999999999</v>
      </c>
      <c r="BG29" s="170" t="s">
        <v>495</v>
      </c>
      <c r="BH29" s="169">
        <v>1.0547707363270462</v>
      </c>
      <c r="BI29" s="169">
        <v>9.3122879015073803</v>
      </c>
      <c r="BJ29" s="169">
        <v>19.741506646971931</v>
      </c>
      <c r="BK29" s="169">
        <v>18.716395864106346</v>
      </c>
      <c r="BL29" s="169">
        <v>67.901033973412098</v>
      </c>
      <c r="BM29" s="169">
        <v>9.3122879015073803</v>
      </c>
      <c r="BN29" s="169">
        <v>3.2028795811518331</v>
      </c>
      <c r="BO29" s="169">
        <v>8.0298557158712534</v>
      </c>
      <c r="BP29" s="169">
        <v>16.644942869234026</v>
      </c>
      <c r="BQ29" s="169">
        <v>55.120669244732063</v>
      </c>
      <c r="BR29" s="169">
        <v>52.258436213991757</v>
      </c>
      <c r="BS29" s="169">
        <v>1031.660265878877</v>
      </c>
      <c r="BT29" s="169">
        <v>0.14939625917449295</v>
      </c>
      <c r="BU29" s="169">
        <v>3.6278904585273466</v>
      </c>
      <c r="BV29" s="169">
        <v>3.439506172839506</v>
      </c>
      <c r="BW29" s="169">
        <v>48.220678381691869</v>
      </c>
      <c r="BX29" s="169">
        <v>0.37503692762186108</v>
      </c>
      <c r="BY29" s="169">
        <v>67.901033973412098</v>
      </c>
      <c r="BZ29" s="169">
        <v>5.1270310192023629</v>
      </c>
      <c r="CA29" s="169">
        <v>1.4184715978749489</v>
      </c>
      <c r="CB29" s="169">
        <v>2.9416251398352487E-2</v>
      </c>
      <c r="CC29" s="169">
        <v>13.243733794295592</v>
      </c>
      <c r="CD29" s="169">
        <v>1.9305760709010333</v>
      </c>
      <c r="CE29" s="169">
        <v>6.4910150558523547</v>
      </c>
      <c r="CF29" s="169">
        <v>33.994814174589457</v>
      </c>
      <c r="CG29" s="169">
        <v>16.585078534031414</v>
      </c>
      <c r="CH29" s="169">
        <v>0.27564228066740626</v>
      </c>
      <c r="CI29" s="169">
        <v>0.94807332585110349</v>
      </c>
      <c r="CJ29" s="169">
        <v>126.70999999999998</v>
      </c>
      <c r="CK29" s="169">
        <v>3.2407680945347113</v>
      </c>
      <c r="CL29" s="169" t="s">
        <v>495</v>
      </c>
      <c r="CM29" s="169">
        <v>2.566860275402989</v>
      </c>
      <c r="CN29" s="169">
        <v>15.193586982531704</v>
      </c>
      <c r="CO29" s="169">
        <v>5.6744087487149854E-2</v>
      </c>
      <c r="CP29" s="169">
        <v>106.07814924530966</v>
      </c>
      <c r="CQ29" s="169">
        <v>2.9416251398352487E-2</v>
      </c>
      <c r="CR29" s="169">
        <v>10.205811821131329</v>
      </c>
      <c r="CS29" s="169" t="s">
        <v>495</v>
      </c>
      <c r="CT29" s="169">
        <v>0.18472957470041051</v>
      </c>
      <c r="CU29" s="169">
        <v>1.4833518312985572</v>
      </c>
      <c r="CV29" s="169">
        <v>0.22852386237513875</v>
      </c>
      <c r="CW29" s="169">
        <v>9.1499999999999986</v>
      </c>
      <c r="CX29" s="169">
        <v>18.785860237024927</v>
      </c>
      <c r="CY29" s="169">
        <v>9.7792742237186661E-2</v>
      </c>
      <c r="CZ29" s="169">
        <v>10.538920000000118</v>
      </c>
      <c r="DA29" s="169">
        <v>2.221830985915493</v>
      </c>
    </row>
    <row r="30" spans="1:105">
      <c r="A30" s="168">
        <v>60</v>
      </c>
      <c r="B30" s="168" t="s">
        <v>529</v>
      </c>
      <c r="C30" s="168" t="s">
        <v>508</v>
      </c>
      <c r="D30" s="168" t="s">
        <v>530</v>
      </c>
      <c r="E30" s="169">
        <v>11.4</v>
      </c>
      <c r="F30" s="169">
        <v>48.39</v>
      </c>
      <c r="G30" s="169">
        <v>20.82</v>
      </c>
      <c r="H30" s="169" t="s">
        <v>495</v>
      </c>
      <c r="I30" s="169">
        <v>7.1</v>
      </c>
      <c r="J30" s="169">
        <v>10.53</v>
      </c>
      <c r="K30" s="169">
        <v>1.47</v>
      </c>
      <c r="L30" s="169">
        <v>3.72</v>
      </c>
      <c r="M30" s="169">
        <v>0.72</v>
      </c>
      <c r="N30" s="169">
        <v>0.47</v>
      </c>
      <c r="O30" s="169">
        <v>0.13600000000000001</v>
      </c>
      <c r="P30" s="169">
        <v>0.39</v>
      </c>
      <c r="Q30" s="169">
        <v>8.6333333333333346</v>
      </c>
      <c r="R30" s="169">
        <v>231.81666666666669</v>
      </c>
      <c r="S30" s="169">
        <v>2833.583333333333</v>
      </c>
      <c r="T30" s="169">
        <v>3647.13</v>
      </c>
      <c r="U30" s="169">
        <v>37.03</v>
      </c>
      <c r="V30" s="169">
        <v>78.62</v>
      </c>
      <c r="W30" s="169">
        <v>25.176666666666669</v>
      </c>
      <c r="X30" s="169">
        <v>575.2266666666668</v>
      </c>
      <c r="Y30" s="169">
        <v>13.4</v>
      </c>
      <c r="Z30" s="169">
        <v>3.316666666666666</v>
      </c>
      <c r="AA30" s="169">
        <v>35.556666666666672</v>
      </c>
      <c r="AB30" s="169">
        <v>58.953333333333333</v>
      </c>
      <c r="AC30" s="169">
        <v>23.566666666666659</v>
      </c>
      <c r="AD30" s="169">
        <v>167.4966666666667</v>
      </c>
      <c r="AE30" s="169">
        <v>40.446666666666673</v>
      </c>
      <c r="AF30" s="169">
        <v>67.413333333333341</v>
      </c>
      <c r="AG30" s="169">
        <v>177.10666666666671</v>
      </c>
      <c r="AH30" s="169" t="s">
        <v>495</v>
      </c>
      <c r="AI30" s="169">
        <v>71.946666666666673</v>
      </c>
      <c r="AJ30" s="169">
        <v>82.126666666666665</v>
      </c>
      <c r="AK30" s="169">
        <v>49.72</v>
      </c>
      <c r="AL30" s="169">
        <v>244.46333333333331</v>
      </c>
      <c r="AM30" s="169">
        <v>397.28666666666658</v>
      </c>
      <c r="AN30" s="169">
        <v>40.81</v>
      </c>
      <c r="AO30" s="169">
        <v>147.1933333333333</v>
      </c>
      <c r="AP30" s="169">
        <v>21.61666666666666</v>
      </c>
      <c r="AQ30" s="169">
        <v>5.2566666666666668</v>
      </c>
      <c r="AR30" s="169">
        <v>12.86</v>
      </c>
      <c r="AS30" s="169">
        <v>1.383333333333334</v>
      </c>
      <c r="AT30" s="169">
        <v>7.1066666666666656</v>
      </c>
      <c r="AU30" s="169">
        <v>1.2233333333333329</v>
      </c>
      <c r="AV30" s="169">
        <v>3.33</v>
      </c>
      <c r="AW30" s="169">
        <v>0.47966666666666669</v>
      </c>
      <c r="AX30" s="169">
        <v>3.38</v>
      </c>
      <c r="AY30" s="169">
        <v>0.5073333333333333</v>
      </c>
      <c r="AZ30" s="170">
        <v>0.70604800000000001</v>
      </c>
      <c r="BA30" s="170">
        <v>0.51269299999999995</v>
      </c>
      <c r="BB30" s="170">
        <v>0.70601826146270608</v>
      </c>
      <c r="BC30" s="170">
        <v>0.51268608977242458</v>
      </c>
      <c r="BD30" s="170">
        <v>19.138000000000002</v>
      </c>
      <c r="BE30" s="170">
        <v>15.672000000000001</v>
      </c>
      <c r="BF30" s="170">
        <v>39.081000000000003</v>
      </c>
      <c r="BG30" s="170" t="s">
        <v>495</v>
      </c>
      <c r="BH30" s="169">
        <v>1.3335971955218817</v>
      </c>
      <c r="BI30" s="169">
        <v>9.7573221757322202</v>
      </c>
      <c r="BJ30" s="169">
        <v>23.260355029585799</v>
      </c>
      <c r="BK30" s="169">
        <v>17.441814595660752</v>
      </c>
      <c r="BL30" s="169">
        <v>72.326429980276131</v>
      </c>
      <c r="BM30" s="169">
        <v>9.7573221757322202</v>
      </c>
      <c r="BN30" s="169">
        <v>4.0402010050251267</v>
      </c>
      <c r="BO30" s="169">
        <v>10.728778467908899</v>
      </c>
      <c r="BP30" s="169">
        <v>16.177744445486081</v>
      </c>
      <c r="BQ30" s="169">
        <v>48.064853556485353</v>
      </c>
      <c r="BR30" s="169">
        <v>36.04150767404392</v>
      </c>
      <c r="BS30" s="169">
        <v>838.33826429980274</v>
      </c>
      <c r="BT30" s="169">
        <v>6.3100757661427115E-2</v>
      </c>
      <c r="BU30" s="169">
        <v>4.1467262241320819</v>
      </c>
      <c r="BV30" s="169">
        <v>3.1094293224794365</v>
      </c>
      <c r="BW30" s="169">
        <v>42.92736318407961</v>
      </c>
      <c r="BX30" s="169">
        <v>0.40927021696252486</v>
      </c>
      <c r="BY30" s="169">
        <v>72.326429980276131</v>
      </c>
      <c r="BZ30" s="169">
        <v>6.3954635108481241</v>
      </c>
      <c r="CA30" s="169">
        <v>1.6131840796019896</v>
      </c>
      <c r="CB30" s="169">
        <v>3.7579388994483313E-2</v>
      </c>
      <c r="CC30" s="169">
        <v>11.309020817270627</v>
      </c>
      <c r="CD30" s="169">
        <v>2.1025641025641022</v>
      </c>
      <c r="CE30" s="169">
        <v>3.1227326889977491</v>
      </c>
      <c r="CF30" s="169">
        <v>26.61033153430996</v>
      </c>
      <c r="CG30" s="169">
        <v>17.774874371859301</v>
      </c>
      <c r="CH30" s="169">
        <v>0.24115409263829615</v>
      </c>
      <c r="CI30" s="169">
        <v>0.7498516068854405</v>
      </c>
      <c r="CJ30" s="169">
        <v>116.20236530880422</v>
      </c>
      <c r="CK30" s="169">
        <v>3.804733727810651</v>
      </c>
      <c r="CL30" s="169" t="s">
        <v>495</v>
      </c>
      <c r="CM30" s="169">
        <v>2.3530181758682289</v>
      </c>
      <c r="CN30" s="169">
        <v>11.591036147206806</v>
      </c>
      <c r="CO30" s="169">
        <v>8.1810428491603693E-2</v>
      </c>
      <c r="CP30" s="169">
        <v>102.57232586481672</v>
      </c>
      <c r="CQ30" s="169">
        <v>3.7579388994483313E-2</v>
      </c>
      <c r="CR30" s="169">
        <v>11.173338333177083</v>
      </c>
      <c r="CS30" s="169" t="s">
        <v>495</v>
      </c>
      <c r="CT30" s="169">
        <v>0.19789236990921757</v>
      </c>
      <c r="CU30" s="169">
        <v>2.1231433972454767</v>
      </c>
      <c r="CV30" s="169">
        <v>0.67989918084436052</v>
      </c>
      <c r="CW30" s="169">
        <v>5.19</v>
      </c>
      <c r="CX30" s="169">
        <v>18.243532338308455</v>
      </c>
      <c r="CY30" s="169">
        <v>9.0392605783091648E-2</v>
      </c>
      <c r="CZ30" s="169">
        <v>10.644080000000145</v>
      </c>
      <c r="DA30" s="169">
        <v>2.5306122448979593</v>
      </c>
    </row>
    <row r="31" spans="1:105">
      <c r="A31" s="168">
        <v>29</v>
      </c>
      <c r="B31" s="168" t="s">
        <v>529</v>
      </c>
      <c r="C31" s="168" t="s">
        <v>508</v>
      </c>
      <c r="D31" s="168" t="s">
        <v>530</v>
      </c>
      <c r="E31" s="169">
        <v>11.4</v>
      </c>
      <c r="F31" s="169">
        <v>48.71</v>
      </c>
      <c r="G31" s="169">
        <v>14.57</v>
      </c>
      <c r="H31" s="169" t="s">
        <v>495</v>
      </c>
      <c r="I31" s="169">
        <v>6.29</v>
      </c>
      <c r="J31" s="169">
        <v>10.86</v>
      </c>
      <c r="K31" s="169">
        <v>2.87</v>
      </c>
      <c r="L31" s="169">
        <v>3.97</v>
      </c>
      <c r="M31" s="169">
        <v>1</v>
      </c>
      <c r="N31" s="169">
        <v>0.68</v>
      </c>
      <c r="O31" s="169">
        <v>0.11</v>
      </c>
      <c r="P31" s="169">
        <v>1.28</v>
      </c>
      <c r="Q31" s="169">
        <v>3.4433333333333329</v>
      </c>
      <c r="R31" s="169">
        <v>202.52</v>
      </c>
      <c r="S31" s="169">
        <v>2388.623333333333</v>
      </c>
      <c r="T31" s="169">
        <v>2848.76</v>
      </c>
      <c r="U31" s="169">
        <v>10.34333333333333</v>
      </c>
      <c r="V31" s="169">
        <v>35.26</v>
      </c>
      <c r="W31" s="169">
        <v>7.7566666666666668</v>
      </c>
      <c r="X31" s="169">
        <v>309.39333333333337</v>
      </c>
      <c r="Y31" s="169">
        <v>7.5366666666666662</v>
      </c>
      <c r="Z31" s="169">
        <v>1.793333333333333</v>
      </c>
      <c r="AA31" s="169">
        <v>25.806666666666668</v>
      </c>
      <c r="AB31" s="169">
        <v>29.40666666666667</v>
      </c>
      <c r="AC31" s="169">
        <v>19.233333333333331</v>
      </c>
      <c r="AD31" s="169">
        <v>202.6933333333333</v>
      </c>
      <c r="AE31" s="169">
        <v>48.326666666666661</v>
      </c>
      <c r="AF31" s="169">
        <v>39.1</v>
      </c>
      <c r="AG31" s="169">
        <v>154.6333333333333</v>
      </c>
      <c r="AH31" s="169" t="s">
        <v>495</v>
      </c>
      <c r="AI31" s="169">
        <v>53.13</v>
      </c>
      <c r="AJ31" s="169">
        <v>32.726666666666667</v>
      </c>
      <c r="AK31" s="169">
        <v>32.026666666666657</v>
      </c>
      <c r="AL31" s="169">
        <v>173.96</v>
      </c>
      <c r="AM31" s="169">
        <v>304.78333333333342</v>
      </c>
      <c r="AN31" s="169">
        <v>33.533333333333339</v>
      </c>
      <c r="AO31" s="169">
        <v>125.37666666666669</v>
      </c>
      <c r="AP31" s="169">
        <v>17.736666666666672</v>
      </c>
      <c r="AQ31" s="169">
        <v>4.33</v>
      </c>
      <c r="AR31" s="169">
        <v>11.16</v>
      </c>
      <c r="AS31" s="169">
        <v>1.1033333333333331</v>
      </c>
      <c r="AT31" s="169">
        <v>5.5066666666666668</v>
      </c>
      <c r="AU31" s="169">
        <v>0.92133333333333323</v>
      </c>
      <c r="AV31" s="169">
        <v>2.2599999999999998</v>
      </c>
      <c r="AW31" s="169">
        <v>0.30399999999999999</v>
      </c>
      <c r="AX31" s="169">
        <v>1.813333333333333</v>
      </c>
      <c r="AY31" s="169">
        <v>0.27200000000000002</v>
      </c>
      <c r="AZ31" s="170">
        <v>0.704349</v>
      </c>
      <c r="BA31" s="170">
        <v>0.51269699999999996</v>
      </c>
      <c r="BB31" s="170">
        <v>0.70431573877448961</v>
      </c>
      <c r="BC31" s="170">
        <v>0.51269034348293163</v>
      </c>
      <c r="BD31" s="170" t="s">
        <v>495</v>
      </c>
      <c r="BE31" s="170" t="s">
        <v>495</v>
      </c>
      <c r="BF31" s="170" t="s">
        <v>495</v>
      </c>
      <c r="BG31" s="170" t="s">
        <v>495</v>
      </c>
      <c r="BH31" s="169">
        <v>1.1990478349580591</v>
      </c>
      <c r="BI31" s="169">
        <v>10.521197007481296</v>
      </c>
      <c r="BJ31" s="169">
        <v>19.444852941176475</v>
      </c>
      <c r="BK31" s="169">
        <v>16.216911764705888</v>
      </c>
      <c r="BL31" s="169">
        <v>95.933823529411782</v>
      </c>
      <c r="BM31" s="169">
        <v>10.521197007481296</v>
      </c>
      <c r="BN31" s="169">
        <v>4.2026022304832722</v>
      </c>
      <c r="BO31" s="169">
        <v>29.466645182081873</v>
      </c>
      <c r="BP31" s="169">
        <v>11.98889175923534</v>
      </c>
      <c r="BQ31" s="169">
        <v>81.227272727272705</v>
      </c>
      <c r="BR31" s="169">
        <v>67.743146152391745</v>
      </c>
      <c r="BS31" s="169">
        <v>1317.2555147058824</v>
      </c>
      <c r="BT31" s="169">
        <v>0.1350034005894355</v>
      </c>
      <c r="BU31" s="169">
        <v>5.9156653819995464</v>
      </c>
      <c r="BV31" s="169">
        <v>4.9336358479863875</v>
      </c>
      <c r="BW31" s="169">
        <v>41.051747014595321</v>
      </c>
      <c r="BX31" s="169">
        <v>0.60845588235294112</v>
      </c>
      <c r="BY31" s="169">
        <v>95.933823529411782</v>
      </c>
      <c r="BZ31" s="169">
        <v>9.7812500000000053</v>
      </c>
      <c r="CA31" s="169">
        <v>2.3533834586466176</v>
      </c>
      <c r="CB31" s="169">
        <v>5.7327242560710215E-2</v>
      </c>
      <c r="CC31" s="169">
        <v>9.8079308400676535</v>
      </c>
      <c r="CD31" s="169">
        <v>3.0367647058823537</v>
      </c>
      <c r="CE31" s="169">
        <v>4.545767082079931</v>
      </c>
      <c r="CF31" s="169">
        <v>17.443713587671489</v>
      </c>
      <c r="CG31" s="169">
        <v>16.39776951672863</v>
      </c>
      <c r="CH31" s="169">
        <v>0.16904269180654558</v>
      </c>
      <c r="CI31" s="169">
        <v>0.83399508413688805</v>
      </c>
      <c r="CJ31" s="169">
        <v>108.11274509803921</v>
      </c>
      <c r="CK31" s="169">
        <v>6.1544117647058831</v>
      </c>
      <c r="CL31" s="169" t="s">
        <v>495</v>
      </c>
      <c r="CM31" s="169">
        <v>1.7785314631716105</v>
      </c>
      <c r="CN31" s="169">
        <v>13.730876829922584</v>
      </c>
      <c r="CO31" s="169">
        <v>8.4785238917256395E-2</v>
      </c>
      <c r="CP31" s="169">
        <v>110.38853009558254</v>
      </c>
      <c r="CQ31" s="169">
        <v>5.7327242560710215E-2</v>
      </c>
      <c r="CR31" s="169">
        <v>11.810255747868769</v>
      </c>
      <c r="CS31" s="169" t="s">
        <v>495</v>
      </c>
      <c r="CT31" s="169">
        <v>0.11568874063542403</v>
      </c>
      <c r="CU31" s="169">
        <v>3.4089590718659371</v>
      </c>
      <c r="CV31" s="169">
        <v>0.74991943280696127</v>
      </c>
      <c r="CW31" s="169">
        <v>6.84</v>
      </c>
      <c r="CX31" s="169">
        <v>23.081822202565238</v>
      </c>
      <c r="CY31" s="169">
        <v>0.15617318963887314</v>
      </c>
      <c r="CZ31" s="169" t="s">
        <v>495</v>
      </c>
      <c r="DA31" s="169">
        <v>1.3832752613240418</v>
      </c>
    </row>
    <row r="32" spans="1:105">
      <c r="A32" s="168" t="s">
        <v>534</v>
      </c>
      <c r="B32" s="168" t="s">
        <v>535</v>
      </c>
      <c r="C32" s="168" t="s">
        <v>536</v>
      </c>
      <c r="D32" s="168" t="s">
        <v>537</v>
      </c>
      <c r="E32" s="169" t="s">
        <v>495</v>
      </c>
      <c r="F32" s="169">
        <v>51.77</v>
      </c>
      <c r="G32" s="169">
        <v>18.940000000000001</v>
      </c>
      <c r="H32" s="169">
        <v>5.36</v>
      </c>
      <c r="I32" s="169">
        <v>0.9</v>
      </c>
      <c r="J32" s="169">
        <v>3.77</v>
      </c>
      <c r="K32" s="169">
        <v>0.86</v>
      </c>
      <c r="L32" s="169">
        <v>10.16</v>
      </c>
      <c r="M32" s="169">
        <v>0.76</v>
      </c>
      <c r="N32" s="169">
        <v>0.16</v>
      </c>
      <c r="O32" s="169">
        <v>0.1</v>
      </c>
      <c r="P32" s="169">
        <v>6.2</v>
      </c>
      <c r="Q32" s="169">
        <v>38.1</v>
      </c>
      <c r="R32" s="169">
        <v>947.8</v>
      </c>
      <c r="S32" s="169">
        <v>5077</v>
      </c>
      <c r="T32" s="169">
        <v>2146</v>
      </c>
      <c r="U32" s="169">
        <v>48.5</v>
      </c>
      <c r="V32" s="169">
        <v>72.3</v>
      </c>
      <c r="W32" s="169">
        <v>6.7</v>
      </c>
      <c r="X32" s="169">
        <v>575.29999999999995</v>
      </c>
      <c r="Y32" s="169">
        <v>13.9</v>
      </c>
      <c r="Z32" s="169">
        <v>2.7</v>
      </c>
      <c r="AA32" s="169">
        <v>30.4</v>
      </c>
      <c r="AB32" s="169">
        <v>38.6</v>
      </c>
      <c r="AC32" s="169">
        <v>2</v>
      </c>
      <c r="AD32" s="169" t="s">
        <v>495</v>
      </c>
      <c r="AE32" s="169">
        <v>0.5</v>
      </c>
      <c r="AF32" s="169">
        <v>6.1</v>
      </c>
      <c r="AG32" s="169">
        <v>108</v>
      </c>
      <c r="AH32" s="169">
        <v>2.5</v>
      </c>
      <c r="AI32" s="169">
        <v>20.2</v>
      </c>
      <c r="AJ32" s="169">
        <v>25</v>
      </c>
      <c r="AK32" s="169">
        <v>10.3</v>
      </c>
      <c r="AL32" s="169">
        <v>108</v>
      </c>
      <c r="AM32" s="169">
        <v>200.2</v>
      </c>
      <c r="AN32" s="169">
        <v>21.84</v>
      </c>
      <c r="AO32" s="169">
        <v>82.1</v>
      </c>
      <c r="AP32" s="169">
        <v>12.51</v>
      </c>
      <c r="AQ32" s="169">
        <v>2.98</v>
      </c>
      <c r="AR32" s="169">
        <v>9.8699999999999992</v>
      </c>
      <c r="AS32" s="169">
        <v>1.1399999999999999</v>
      </c>
      <c r="AT32" s="169">
        <v>5.39</v>
      </c>
      <c r="AU32" s="169">
        <v>0.97</v>
      </c>
      <c r="AV32" s="169">
        <v>2.94</v>
      </c>
      <c r="AW32" s="169">
        <v>0.44</v>
      </c>
      <c r="AX32" s="169">
        <v>2.86</v>
      </c>
      <c r="AY32" s="169">
        <v>0.39</v>
      </c>
      <c r="AZ32" s="170" t="s">
        <v>495</v>
      </c>
      <c r="BA32" s="170" t="s">
        <v>495</v>
      </c>
      <c r="BB32" s="170" t="s">
        <v>495</v>
      </c>
      <c r="BC32" s="170" t="s">
        <v>495</v>
      </c>
      <c r="BD32" s="170" t="s">
        <v>495</v>
      </c>
      <c r="BE32" s="170" t="s">
        <v>495</v>
      </c>
      <c r="BF32" s="170" t="s">
        <v>495</v>
      </c>
      <c r="BG32" s="170" t="s">
        <v>495</v>
      </c>
      <c r="BH32" s="169">
        <v>1.8730569948186526</v>
      </c>
      <c r="BI32" s="169">
        <v>14.904145077720205</v>
      </c>
      <c r="BJ32" s="169">
        <v>25.27972027972028</v>
      </c>
      <c r="BK32" s="169">
        <v>13.496503496503498</v>
      </c>
      <c r="BL32" s="169">
        <v>37.762237762237767</v>
      </c>
      <c r="BM32" s="169">
        <v>14.904145077720205</v>
      </c>
      <c r="BN32" s="169">
        <v>5.1481481481481479</v>
      </c>
      <c r="BO32" s="169">
        <v>4.1278350515463913</v>
      </c>
      <c r="BP32" s="169">
        <v>18.924342105263158</v>
      </c>
      <c r="BQ32" s="169">
        <v>131.52849740932643</v>
      </c>
      <c r="BR32" s="169">
        <v>70.221300138312586</v>
      </c>
      <c r="BS32" s="169">
        <v>1775.1748251748252</v>
      </c>
      <c r="BT32" s="169">
        <v>0.26321243523316062</v>
      </c>
      <c r="BU32" s="169">
        <v>2.7979274611398961</v>
      </c>
      <c r="BV32" s="169">
        <v>1.4937759336099585</v>
      </c>
      <c r="BW32" s="169">
        <v>41.388489208633089</v>
      </c>
      <c r="BX32" s="169">
        <v>0.39860139860139859</v>
      </c>
      <c r="BY32" s="169">
        <v>37.762237762237767</v>
      </c>
      <c r="BZ32" s="169">
        <v>4.3741258741258742</v>
      </c>
      <c r="CA32" s="169">
        <v>0.89999999999999991</v>
      </c>
      <c r="CB32" s="169">
        <v>2.1745176429688859E-2</v>
      </c>
      <c r="CC32" s="169">
        <v>8.6330935251798557</v>
      </c>
      <c r="CD32" s="169">
        <v>1.8846153846153846</v>
      </c>
      <c r="CE32" s="169">
        <v>10.791044776119403</v>
      </c>
      <c r="CF32" s="169">
        <v>45.987210231814544</v>
      </c>
      <c r="CG32" s="169">
        <v>14.296296296296296</v>
      </c>
      <c r="CH32" s="169">
        <v>0.3574074074074074</v>
      </c>
      <c r="CI32" s="169">
        <v>0.53388658367911479</v>
      </c>
      <c r="CJ32" s="169">
        <v>98.974358974358978</v>
      </c>
      <c r="CK32" s="169">
        <v>3.4510489510489508</v>
      </c>
      <c r="CL32" s="169">
        <v>0.48262548262548266</v>
      </c>
      <c r="CM32" s="169">
        <v>5.3268518518518517</v>
      </c>
      <c r="CN32" s="169">
        <v>47.00925925925926</v>
      </c>
      <c r="CO32" s="169">
        <v>0.18668505022651172</v>
      </c>
      <c r="CP32" s="169">
        <v>70.592105263157904</v>
      </c>
      <c r="CQ32" s="169">
        <v>2.1745176429688859E-2</v>
      </c>
      <c r="CR32" s="169">
        <v>6.5855263157894735</v>
      </c>
      <c r="CS32" s="169" t="s">
        <v>495</v>
      </c>
      <c r="CT32" s="169">
        <v>0.36113886113886112</v>
      </c>
      <c r="CU32" s="169">
        <v>1.4907216494845361</v>
      </c>
      <c r="CV32" s="169">
        <v>0.13814432989690723</v>
      </c>
      <c r="CW32" s="169">
        <v>11.02</v>
      </c>
      <c r="CX32" s="169">
        <v>7.7697841726618702</v>
      </c>
      <c r="CY32" s="169">
        <v>7.4550484094052558E-2</v>
      </c>
      <c r="CZ32" s="169" t="s">
        <v>495</v>
      </c>
      <c r="DA32" s="169">
        <v>11.813953488372093</v>
      </c>
    </row>
    <row r="33" spans="1:105">
      <c r="A33" s="168" t="s">
        <v>538</v>
      </c>
      <c r="B33" s="168" t="s">
        <v>535</v>
      </c>
      <c r="C33" s="168" t="s">
        <v>536</v>
      </c>
      <c r="D33" s="168" t="s">
        <v>537</v>
      </c>
      <c r="E33" s="169" t="s">
        <v>495</v>
      </c>
      <c r="F33" s="169">
        <v>50.78</v>
      </c>
      <c r="G33" s="169">
        <v>18.46</v>
      </c>
      <c r="H33" s="169">
        <v>5.01</v>
      </c>
      <c r="I33" s="169">
        <v>1.39</v>
      </c>
      <c r="J33" s="169">
        <v>5.15</v>
      </c>
      <c r="K33" s="169">
        <v>3.31</v>
      </c>
      <c r="L33" s="169">
        <v>10.67</v>
      </c>
      <c r="M33" s="169">
        <v>0.74</v>
      </c>
      <c r="N33" s="169">
        <v>0.15</v>
      </c>
      <c r="O33" s="169">
        <v>0.11</v>
      </c>
      <c r="P33" s="169">
        <v>3.2</v>
      </c>
      <c r="Q33" s="169">
        <v>19.3</v>
      </c>
      <c r="R33" s="169">
        <v>369.7</v>
      </c>
      <c r="S33" s="169">
        <v>5082</v>
      </c>
      <c r="T33" s="169">
        <v>2354</v>
      </c>
      <c r="U33" s="169">
        <v>102.8</v>
      </c>
      <c r="V33" s="169">
        <v>71.099999999999994</v>
      </c>
      <c r="W33" s="169">
        <v>28.6</v>
      </c>
      <c r="X33" s="169">
        <v>559.70000000000005</v>
      </c>
      <c r="Y33" s="169">
        <v>14.7</v>
      </c>
      <c r="Z33" s="169">
        <v>2.6</v>
      </c>
      <c r="AA33" s="169">
        <v>28.1</v>
      </c>
      <c r="AB33" s="169">
        <v>37.700000000000003</v>
      </c>
      <c r="AC33" s="169">
        <v>2</v>
      </c>
      <c r="AD33" s="169" t="s">
        <v>495</v>
      </c>
      <c r="AE33" s="169">
        <v>1.2</v>
      </c>
      <c r="AF33" s="169">
        <v>6.1</v>
      </c>
      <c r="AG33" s="169">
        <v>122</v>
      </c>
      <c r="AH33" s="169">
        <v>4.0999999999999996</v>
      </c>
      <c r="AI33" s="169">
        <v>21.1</v>
      </c>
      <c r="AJ33" s="169">
        <v>47</v>
      </c>
      <c r="AK33" s="169">
        <v>19</v>
      </c>
      <c r="AL33" s="169">
        <v>101.3</v>
      </c>
      <c r="AM33" s="169">
        <v>195.7</v>
      </c>
      <c r="AN33" s="169">
        <v>20.95</v>
      </c>
      <c r="AO33" s="169">
        <v>79.099999999999994</v>
      </c>
      <c r="AP33" s="169">
        <v>11.93</v>
      </c>
      <c r="AQ33" s="169">
        <v>2.83</v>
      </c>
      <c r="AR33" s="169">
        <v>9.32</v>
      </c>
      <c r="AS33" s="169">
        <v>1.1100000000000001</v>
      </c>
      <c r="AT33" s="169">
        <v>5.5</v>
      </c>
      <c r="AU33" s="169">
        <v>0.92</v>
      </c>
      <c r="AV33" s="169">
        <v>2.75</v>
      </c>
      <c r="AW33" s="169">
        <v>0.41</v>
      </c>
      <c r="AX33" s="169">
        <v>2.69</v>
      </c>
      <c r="AY33" s="169">
        <v>0.38</v>
      </c>
      <c r="AZ33" s="170" t="s">
        <v>495</v>
      </c>
      <c r="BA33" s="170" t="s">
        <v>495</v>
      </c>
      <c r="BB33" s="170" t="s">
        <v>495</v>
      </c>
      <c r="BC33" s="170" t="s">
        <v>495</v>
      </c>
      <c r="BD33" s="170" t="s">
        <v>495</v>
      </c>
      <c r="BE33" s="170" t="s">
        <v>495</v>
      </c>
      <c r="BF33" s="170" t="s">
        <v>495</v>
      </c>
      <c r="BG33" s="170" t="s">
        <v>495</v>
      </c>
      <c r="BH33" s="169">
        <v>1.8859416445623338</v>
      </c>
      <c r="BI33" s="169">
        <v>14.846153846153847</v>
      </c>
      <c r="BJ33" s="169">
        <v>26.431226765799256</v>
      </c>
      <c r="BK33" s="169">
        <v>14.014869888475838</v>
      </c>
      <c r="BL33" s="169">
        <v>37.657992565055764</v>
      </c>
      <c r="BM33" s="169">
        <v>14.846153846153847</v>
      </c>
      <c r="BN33" s="169">
        <v>5.6538461538461533</v>
      </c>
      <c r="BO33" s="169">
        <v>1.9036964980544746</v>
      </c>
      <c r="BP33" s="169">
        <v>19.918149466192173</v>
      </c>
      <c r="BQ33" s="169">
        <v>134.80106100795754</v>
      </c>
      <c r="BR33" s="169">
        <v>71.476793248945157</v>
      </c>
      <c r="BS33" s="169">
        <v>1889.2193308550186</v>
      </c>
      <c r="BT33" s="169">
        <v>0.28302387267904505</v>
      </c>
      <c r="BU33" s="169">
        <v>2.6870026525198938</v>
      </c>
      <c r="BV33" s="169">
        <v>1.4247538677918425</v>
      </c>
      <c r="BW33" s="169">
        <v>38.074829931972793</v>
      </c>
      <c r="BX33" s="169">
        <v>0.41263940520446102</v>
      </c>
      <c r="BY33" s="169">
        <v>37.657992565055764</v>
      </c>
      <c r="BZ33" s="169">
        <v>4.4349442379182156</v>
      </c>
      <c r="CA33" s="169">
        <v>0.81156462585034017</v>
      </c>
      <c r="CB33" s="169">
        <v>2.1314990173307128E-2</v>
      </c>
      <c r="CC33" s="169">
        <v>8.4911986588432526</v>
      </c>
      <c r="CD33" s="169">
        <v>2.0446096654275094</v>
      </c>
      <c r="CE33" s="169">
        <v>2.4860139860139858</v>
      </c>
      <c r="CF33" s="169">
        <v>46.915339480301768</v>
      </c>
      <c r="CG33" s="169">
        <v>14.5</v>
      </c>
      <c r="CH33" s="169">
        <v>0.37216189536031591</v>
      </c>
      <c r="CI33" s="169">
        <v>0.53023909985935314</v>
      </c>
      <c r="CJ33" s="169">
        <v>99.21052631578948</v>
      </c>
      <c r="CK33" s="169">
        <v>3.4646840148698885</v>
      </c>
      <c r="CL33" s="169">
        <v>0.60651016668121127</v>
      </c>
      <c r="CM33" s="169">
        <v>5.5251727541954594</v>
      </c>
      <c r="CN33" s="169">
        <v>50.167818361303063</v>
      </c>
      <c r="CO33" s="169">
        <v>7.2746950019677292E-2</v>
      </c>
      <c r="CP33" s="169">
        <v>83.772241992882556</v>
      </c>
      <c r="CQ33" s="169">
        <v>2.1314990173307128E-2</v>
      </c>
      <c r="CR33" s="169">
        <v>6.9644128113878994</v>
      </c>
      <c r="CS33" s="169" t="s">
        <v>495</v>
      </c>
      <c r="CT33" s="169">
        <v>0.36331119059785383</v>
      </c>
      <c r="CU33" s="169">
        <v>0.69163424124513617</v>
      </c>
      <c r="CV33" s="169">
        <v>0.27821011673151752</v>
      </c>
      <c r="CW33" s="169">
        <v>13.98</v>
      </c>
      <c r="CX33" s="169">
        <v>6.8911564625850339</v>
      </c>
      <c r="CY33" s="169">
        <v>7.7355836849507739E-2</v>
      </c>
      <c r="CZ33" s="169" t="s">
        <v>495</v>
      </c>
      <c r="DA33" s="169">
        <v>3.2235649546827796</v>
      </c>
    </row>
    <row r="34" spans="1:105">
      <c r="A34" s="168" t="s">
        <v>539</v>
      </c>
      <c r="B34" s="168" t="s">
        <v>535</v>
      </c>
      <c r="C34" s="168" t="s">
        <v>536</v>
      </c>
      <c r="D34" s="168" t="s">
        <v>537</v>
      </c>
      <c r="E34" s="169" t="s">
        <v>495</v>
      </c>
      <c r="F34" s="169">
        <v>49.35</v>
      </c>
      <c r="G34" s="169">
        <v>18.579999999999998</v>
      </c>
      <c r="H34" s="169">
        <v>5.57</v>
      </c>
      <c r="I34" s="169">
        <v>0.79</v>
      </c>
      <c r="J34" s="169">
        <v>5.7</v>
      </c>
      <c r="K34" s="169">
        <v>2.5099999999999998</v>
      </c>
      <c r="L34" s="169">
        <v>11.32</v>
      </c>
      <c r="M34" s="169">
        <v>0.82</v>
      </c>
      <c r="N34" s="169">
        <v>0.13</v>
      </c>
      <c r="O34" s="169">
        <v>0.11</v>
      </c>
      <c r="P34" s="169">
        <v>3.9</v>
      </c>
      <c r="Q34" s="169">
        <v>19.7</v>
      </c>
      <c r="R34" s="169">
        <v>469.1</v>
      </c>
      <c r="S34" s="169">
        <v>5321</v>
      </c>
      <c r="T34" s="169">
        <v>3509</v>
      </c>
      <c r="U34" s="169">
        <v>108.5</v>
      </c>
      <c r="V34" s="169">
        <v>63.7</v>
      </c>
      <c r="W34" s="169">
        <v>19.8</v>
      </c>
      <c r="X34" s="169">
        <v>562.5</v>
      </c>
      <c r="Y34" s="169">
        <v>15.5</v>
      </c>
      <c r="Z34" s="169">
        <v>2.2999999999999998</v>
      </c>
      <c r="AA34" s="169">
        <v>23.1</v>
      </c>
      <c r="AB34" s="169">
        <v>36.6</v>
      </c>
      <c r="AC34" s="169">
        <v>2</v>
      </c>
      <c r="AD34" s="169" t="s">
        <v>495</v>
      </c>
      <c r="AE34" s="169">
        <v>0.5</v>
      </c>
      <c r="AF34" s="169">
        <v>7.9</v>
      </c>
      <c r="AG34" s="169">
        <v>149</v>
      </c>
      <c r="AH34" s="169">
        <v>1.7</v>
      </c>
      <c r="AI34" s="169">
        <v>19.2</v>
      </c>
      <c r="AJ34" s="169">
        <v>42</v>
      </c>
      <c r="AK34" s="169">
        <v>19.399999999999999</v>
      </c>
      <c r="AL34" s="169">
        <v>81.900000000000006</v>
      </c>
      <c r="AM34" s="169">
        <v>150.80000000000001</v>
      </c>
      <c r="AN34" s="169">
        <v>15.4</v>
      </c>
      <c r="AO34" s="169">
        <v>56.4</v>
      </c>
      <c r="AP34" s="169">
        <v>9.1199999999999992</v>
      </c>
      <c r="AQ34" s="169">
        <v>2.23</v>
      </c>
      <c r="AR34" s="169">
        <v>7.43</v>
      </c>
      <c r="AS34" s="169">
        <v>0.89</v>
      </c>
      <c r="AT34" s="169">
        <v>4.2</v>
      </c>
      <c r="AU34" s="169">
        <v>0.83</v>
      </c>
      <c r="AV34" s="169">
        <v>2.37</v>
      </c>
      <c r="AW34" s="169">
        <v>0.38</v>
      </c>
      <c r="AX34" s="169">
        <v>2.23</v>
      </c>
      <c r="AY34" s="169">
        <v>0.34</v>
      </c>
      <c r="AZ34" s="170" t="s">
        <v>495</v>
      </c>
      <c r="BA34" s="170" t="s">
        <v>495</v>
      </c>
      <c r="BB34" s="170" t="s">
        <v>495</v>
      </c>
      <c r="BC34" s="170" t="s">
        <v>495</v>
      </c>
      <c r="BD34" s="170" t="s">
        <v>495</v>
      </c>
      <c r="BE34" s="170" t="s">
        <v>495</v>
      </c>
      <c r="BF34" s="170" t="s">
        <v>495</v>
      </c>
      <c r="BG34" s="170" t="s">
        <v>495</v>
      </c>
      <c r="BH34" s="169">
        <v>1.7404371584699454</v>
      </c>
      <c r="BI34" s="169">
        <v>15.368852459016393</v>
      </c>
      <c r="BJ34" s="169">
        <v>28.565022421524667</v>
      </c>
      <c r="BK34" s="169">
        <v>16.412556053811659</v>
      </c>
      <c r="BL34" s="169">
        <v>36.72645739910314</v>
      </c>
      <c r="BM34" s="169">
        <v>15.368852459016393</v>
      </c>
      <c r="BN34" s="169">
        <v>6.7391304347826093</v>
      </c>
      <c r="BO34" s="169">
        <v>1.3898617511520739</v>
      </c>
      <c r="BP34" s="169">
        <v>24.350649350649348</v>
      </c>
      <c r="BQ34" s="169">
        <v>145.38251366120218</v>
      </c>
      <c r="BR34" s="169">
        <v>83.532182103610666</v>
      </c>
      <c r="BS34" s="169">
        <v>2386.0986547085204</v>
      </c>
      <c r="BT34" s="169">
        <v>0.30928961748633882</v>
      </c>
      <c r="BU34" s="169">
        <v>2.237704918032787</v>
      </c>
      <c r="BV34" s="169">
        <v>1.2857142857142858</v>
      </c>
      <c r="BW34" s="169">
        <v>36.29032258064516</v>
      </c>
      <c r="BX34" s="169">
        <v>0.3991031390134529</v>
      </c>
      <c r="BY34" s="169">
        <v>36.72645739910314</v>
      </c>
      <c r="BZ34" s="169">
        <v>4.0896860986547079</v>
      </c>
      <c r="CA34" s="169">
        <v>0.58838709677419354</v>
      </c>
      <c r="CB34" s="169">
        <v>1.6213333333333333E-2</v>
      </c>
      <c r="CC34" s="169">
        <v>8.9802631578947381</v>
      </c>
      <c r="CD34" s="169">
        <v>1.883408071748879</v>
      </c>
      <c r="CE34" s="169">
        <v>3.2171717171717171</v>
      </c>
      <c r="CF34" s="169">
        <v>61.677631578947377</v>
      </c>
      <c r="CG34" s="169">
        <v>15.913043478260871</v>
      </c>
      <c r="CH34" s="169">
        <v>0.44688644688644685</v>
      </c>
      <c r="CI34" s="169">
        <v>0.57456828885400313</v>
      </c>
      <c r="CJ34" s="169">
        <v>107.64705882352941</v>
      </c>
      <c r="CK34" s="169">
        <v>3.3318385650224216</v>
      </c>
      <c r="CL34" s="169">
        <v>0.44070065826174276</v>
      </c>
      <c r="CM34" s="169">
        <v>6.8681318681318677</v>
      </c>
      <c r="CN34" s="169">
        <v>64.969474969474959</v>
      </c>
      <c r="CO34" s="169">
        <v>8.8160120278143211E-2</v>
      </c>
      <c r="CP34" s="169">
        <v>151.9047619047619</v>
      </c>
      <c r="CQ34" s="169">
        <v>1.6213333333333333E-2</v>
      </c>
      <c r="CR34" s="169">
        <v>6.5281385281385278</v>
      </c>
      <c r="CS34" s="169" t="s">
        <v>495</v>
      </c>
      <c r="CT34" s="169">
        <v>0.42241379310344829</v>
      </c>
      <c r="CU34" s="169">
        <v>0.58709677419354844</v>
      </c>
      <c r="CV34" s="169">
        <v>0.18248847926267281</v>
      </c>
      <c r="CW34" s="169">
        <v>13.83</v>
      </c>
      <c r="CX34" s="169">
        <v>5.2838709677419358</v>
      </c>
      <c r="CY34" s="169">
        <v>6.5934065934065936E-2</v>
      </c>
      <c r="CZ34" s="169" t="s">
        <v>495</v>
      </c>
      <c r="DA34" s="169">
        <v>4.5099601593625502</v>
      </c>
    </row>
    <row r="35" spans="1:105">
      <c r="A35" s="168" t="s">
        <v>540</v>
      </c>
      <c r="B35" s="168" t="s">
        <v>535</v>
      </c>
      <c r="C35" s="168" t="s">
        <v>536</v>
      </c>
      <c r="D35" s="168" t="s">
        <v>537</v>
      </c>
      <c r="E35" s="169" t="s">
        <v>495</v>
      </c>
      <c r="F35" s="169">
        <v>49.55</v>
      </c>
      <c r="G35" s="169">
        <v>18.73</v>
      </c>
      <c r="H35" s="169">
        <v>5.54</v>
      </c>
      <c r="I35" s="169">
        <v>1.06</v>
      </c>
      <c r="J35" s="169">
        <v>5.41</v>
      </c>
      <c r="K35" s="169">
        <v>1.99</v>
      </c>
      <c r="L35" s="169">
        <v>11.38</v>
      </c>
      <c r="M35" s="169">
        <v>0.83</v>
      </c>
      <c r="N35" s="169">
        <v>0.13</v>
      </c>
      <c r="O35" s="169">
        <v>0.11</v>
      </c>
      <c r="P35" s="169">
        <v>4.2</v>
      </c>
      <c r="Q35" s="169">
        <v>17.8</v>
      </c>
      <c r="R35" s="169">
        <v>400.2</v>
      </c>
      <c r="S35" s="169">
        <v>5234</v>
      </c>
      <c r="T35" s="169">
        <v>2245</v>
      </c>
      <c r="U35" s="169">
        <v>108</v>
      </c>
      <c r="V35" s="169">
        <v>63.9</v>
      </c>
      <c r="W35" s="169">
        <v>28.5</v>
      </c>
      <c r="X35" s="169">
        <v>566.29999999999995</v>
      </c>
      <c r="Y35" s="169">
        <v>14.5</v>
      </c>
      <c r="Z35" s="169">
        <v>2.2000000000000002</v>
      </c>
      <c r="AA35" s="169">
        <v>22.7</v>
      </c>
      <c r="AB35" s="169">
        <v>36.5</v>
      </c>
      <c r="AC35" s="169">
        <v>2</v>
      </c>
      <c r="AD35" s="169" t="s">
        <v>495</v>
      </c>
      <c r="AE35" s="169">
        <v>0.2</v>
      </c>
      <c r="AF35" s="169">
        <v>8.5</v>
      </c>
      <c r="AG35" s="169">
        <v>157</v>
      </c>
      <c r="AH35" s="169">
        <v>1.2</v>
      </c>
      <c r="AI35" s="169">
        <v>17.899999999999999</v>
      </c>
      <c r="AJ35" s="169">
        <v>40</v>
      </c>
      <c r="AK35" s="169">
        <v>20.2</v>
      </c>
      <c r="AL35" s="169">
        <v>80.400000000000006</v>
      </c>
      <c r="AM35" s="169">
        <v>151.5</v>
      </c>
      <c r="AN35" s="169">
        <v>15.53</v>
      </c>
      <c r="AO35" s="169">
        <v>59.9</v>
      </c>
      <c r="AP35" s="169">
        <v>8.85</v>
      </c>
      <c r="AQ35" s="169">
        <v>2.17</v>
      </c>
      <c r="AR35" s="169">
        <v>7.05</v>
      </c>
      <c r="AS35" s="169">
        <v>0.89</v>
      </c>
      <c r="AT35" s="169">
        <v>4.45</v>
      </c>
      <c r="AU35" s="169">
        <v>0.79</v>
      </c>
      <c r="AV35" s="169">
        <v>2.21</v>
      </c>
      <c r="AW35" s="169">
        <v>0.36</v>
      </c>
      <c r="AX35" s="169">
        <v>2.2799999999999998</v>
      </c>
      <c r="AY35" s="169">
        <v>0.34</v>
      </c>
      <c r="AZ35" s="170" t="s">
        <v>495</v>
      </c>
      <c r="BA35" s="170" t="s">
        <v>495</v>
      </c>
      <c r="BB35" s="170" t="s">
        <v>495</v>
      </c>
      <c r="BC35" s="170" t="s">
        <v>495</v>
      </c>
      <c r="BD35" s="170" t="s">
        <v>495</v>
      </c>
      <c r="BE35" s="170" t="s">
        <v>495</v>
      </c>
      <c r="BF35" s="170" t="s">
        <v>495</v>
      </c>
      <c r="BG35" s="170" t="s">
        <v>495</v>
      </c>
      <c r="BH35" s="169">
        <v>1.7506849315068493</v>
      </c>
      <c r="BI35" s="169">
        <v>15.515068493150684</v>
      </c>
      <c r="BJ35" s="169">
        <v>28.026315789473685</v>
      </c>
      <c r="BK35" s="169">
        <v>16.008771929824562</v>
      </c>
      <c r="BL35" s="169">
        <v>35.26315789473685</v>
      </c>
      <c r="BM35" s="169">
        <v>15.515068493150684</v>
      </c>
      <c r="BN35" s="169">
        <v>6.5909090909090899</v>
      </c>
      <c r="BO35" s="169">
        <v>1.4027777777777777</v>
      </c>
      <c r="BP35" s="169">
        <v>24.947136563876651</v>
      </c>
      <c r="BQ35" s="169">
        <v>143.39726027397259</v>
      </c>
      <c r="BR35" s="169">
        <v>81.909233176838811</v>
      </c>
      <c r="BS35" s="169">
        <v>2295.6140350877195</v>
      </c>
      <c r="BT35" s="169">
        <v>0.31178082191780826</v>
      </c>
      <c r="BU35" s="169">
        <v>2.2027397260273975</v>
      </c>
      <c r="BV35" s="169">
        <v>1.2582159624413147</v>
      </c>
      <c r="BW35" s="169">
        <v>39.055172413793102</v>
      </c>
      <c r="BX35" s="169">
        <v>0.3903508771929825</v>
      </c>
      <c r="BY35" s="169">
        <v>35.26315789473685</v>
      </c>
      <c r="BZ35" s="169">
        <v>3.8815789473684212</v>
      </c>
      <c r="CA35" s="169">
        <v>0.6103448275862069</v>
      </c>
      <c r="CB35" s="169">
        <v>1.5627759138265938E-2</v>
      </c>
      <c r="CC35" s="169">
        <v>9.0847457627118651</v>
      </c>
      <c r="CD35" s="169">
        <v>1.9517543859649125</v>
      </c>
      <c r="CE35" s="169">
        <v>2.2421052631578946</v>
      </c>
      <c r="CF35" s="169">
        <v>63.988700564971751</v>
      </c>
      <c r="CG35" s="169">
        <v>16.59090909090909</v>
      </c>
      <c r="CH35" s="169">
        <v>0.45398009950248752</v>
      </c>
      <c r="CI35" s="169">
        <v>0.57120500782472616</v>
      </c>
      <c r="CJ35" s="169">
        <v>107.35294117647058</v>
      </c>
      <c r="CK35" s="169">
        <v>3.0921052631578951</v>
      </c>
      <c r="CL35" s="169">
        <v>0.51526346490375274</v>
      </c>
      <c r="CM35" s="169">
        <v>7.0435323383084567</v>
      </c>
      <c r="CN35" s="169">
        <v>65.099502487562191</v>
      </c>
      <c r="CO35" s="169">
        <v>7.6461597248758117E-2</v>
      </c>
      <c r="CP35" s="169">
        <v>98.898678414096921</v>
      </c>
      <c r="CQ35" s="169">
        <v>1.5627759138265938E-2</v>
      </c>
      <c r="CR35" s="169">
        <v>6.6740088105726878</v>
      </c>
      <c r="CS35" s="169" t="s">
        <v>495</v>
      </c>
      <c r="CT35" s="169">
        <v>0.42178217821782177</v>
      </c>
      <c r="CU35" s="169">
        <v>0.59166666666666667</v>
      </c>
      <c r="CV35" s="169">
        <v>0.2638888888888889</v>
      </c>
      <c r="CW35" s="169">
        <v>13.370000000000001</v>
      </c>
      <c r="CX35" s="169">
        <v>5.544827586206897</v>
      </c>
      <c r="CY35" s="169">
        <v>6.9640062597809083E-2</v>
      </c>
      <c r="CZ35" s="169" t="s">
        <v>495</v>
      </c>
      <c r="DA35" s="169">
        <v>5.7185929648241212</v>
      </c>
    </row>
    <row r="36" spans="1:105">
      <c r="A36" s="168" t="s">
        <v>541</v>
      </c>
      <c r="B36" s="168" t="s">
        <v>535</v>
      </c>
      <c r="C36" s="168" t="s">
        <v>542</v>
      </c>
      <c r="D36" s="168" t="s">
        <v>537</v>
      </c>
      <c r="E36" s="169" t="s">
        <v>495</v>
      </c>
      <c r="F36" s="169">
        <v>55.79</v>
      </c>
      <c r="G36" s="169">
        <v>17.71</v>
      </c>
      <c r="H36" s="169">
        <v>4.1500000000000004</v>
      </c>
      <c r="I36" s="169">
        <v>1.1299999999999999</v>
      </c>
      <c r="J36" s="169">
        <v>4.38</v>
      </c>
      <c r="K36" s="169">
        <v>1.53</v>
      </c>
      <c r="L36" s="169">
        <v>10.54</v>
      </c>
      <c r="M36" s="169">
        <v>0.52</v>
      </c>
      <c r="N36" s="169">
        <v>0.18</v>
      </c>
      <c r="O36" s="169">
        <v>0.08</v>
      </c>
      <c r="P36" s="169">
        <v>3.3</v>
      </c>
      <c r="Q36" s="169">
        <v>12.3</v>
      </c>
      <c r="R36" s="169">
        <v>392.2</v>
      </c>
      <c r="S36" s="169">
        <v>2457</v>
      </c>
      <c r="T36" s="169">
        <v>1792</v>
      </c>
      <c r="U36" s="169">
        <v>99.2</v>
      </c>
      <c r="V36" s="169">
        <v>76.5</v>
      </c>
      <c r="W36" s="169">
        <v>11</v>
      </c>
      <c r="X36" s="169">
        <v>807.3</v>
      </c>
      <c r="Y36" s="169">
        <v>22.2</v>
      </c>
      <c r="Z36" s="169">
        <v>1.5</v>
      </c>
      <c r="AA36" s="169">
        <v>18</v>
      </c>
      <c r="AB36" s="169">
        <v>37.9</v>
      </c>
      <c r="AC36" s="169">
        <v>4</v>
      </c>
      <c r="AD36" s="169" t="s">
        <v>495</v>
      </c>
      <c r="AE36" s="169">
        <v>5.9</v>
      </c>
      <c r="AF36" s="169">
        <v>6.5</v>
      </c>
      <c r="AG36" s="169">
        <v>96</v>
      </c>
      <c r="AH36" s="169">
        <v>0.5</v>
      </c>
      <c r="AI36" s="169">
        <v>19.7</v>
      </c>
      <c r="AJ36" s="169">
        <v>57</v>
      </c>
      <c r="AK36" s="169">
        <v>35.299999999999997</v>
      </c>
      <c r="AL36" s="169">
        <v>116.8</v>
      </c>
      <c r="AM36" s="169">
        <v>203.5</v>
      </c>
      <c r="AN36" s="169">
        <v>18.920000000000002</v>
      </c>
      <c r="AO36" s="169">
        <v>61.1</v>
      </c>
      <c r="AP36" s="169">
        <v>8.31</v>
      </c>
      <c r="AQ36" s="169">
        <v>2.0099999999999998</v>
      </c>
      <c r="AR36" s="169">
        <v>4.7699999999999996</v>
      </c>
      <c r="AS36" s="169">
        <v>0.7</v>
      </c>
      <c r="AT36" s="169">
        <v>3.12</v>
      </c>
      <c r="AU36" s="169">
        <v>0.56000000000000005</v>
      </c>
      <c r="AV36" s="169">
        <v>1.59</v>
      </c>
      <c r="AW36" s="169">
        <v>0.23</v>
      </c>
      <c r="AX36" s="169">
        <v>1.63</v>
      </c>
      <c r="AY36" s="169">
        <v>0.24</v>
      </c>
      <c r="AZ36" s="170" t="s">
        <v>495</v>
      </c>
      <c r="BA36" s="170" t="s">
        <v>495</v>
      </c>
      <c r="BB36" s="170" t="s">
        <v>495</v>
      </c>
      <c r="BC36" s="170" t="s">
        <v>495</v>
      </c>
      <c r="BD36" s="170" t="s">
        <v>495</v>
      </c>
      <c r="BE36" s="170" t="s">
        <v>495</v>
      </c>
      <c r="BF36" s="170" t="s">
        <v>495</v>
      </c>
      <c r="BG36" s="170" t="s">
        <v>495</v>
      </c>
      <c r="BH36" s="169">
        <v>2.0184696569920844</v>
      </c>
      <c r="BI36" s="169">
        <v>21.300791556728232</v>
      </c>
      <c r="BJ36" s="169">
        <v>46.932515337423318</v>
      </c>
      <c r="BK36" s="169">
        <v>23.25153374233129</v>
      </c>
      <c r="BL36" s="169">
        <v>71.656441717791409</v>
      </c>
      <c r="BM36" s="169">
        <v>21.300791556728232</v>
      </c>
      <c r="BN36" s="169">
        <v>14.799999999999999</v>
      </c>
      <c r="BO36" s="169">
        <v>2.0514112903225805</v>
      </c>
      <c r="BP36" s="169">
        <v>44.849999999999994</v>
      </c>
      <c r="BQ36" s="169">
        <v>64.828496042216358</v>
      </c>
      <c r="BR36" s="169">
        <v>32.117647058823529</v>
      </c>
      <c r="BS36" s="169">
        <v>1507.361963190184</v>
      </c>
      <c r="BT36" s="169">
        <v>0.27810026385224274</v>
      </c>
      <c r="BU36" s="169">
        <v>3.0817941952506596</v>
      </c>
      <c r="BV36" s="169">
        <v>1.5267973856209149</v>
      </c>
      <c r="BW36" s="169">
        <v>36.364864864864863</v>
      </c>
      <c r="BX36" s="169">
        <v>0.42944785276073622</v>
      </c>
      <c r="BY36" s="169">
        <v>71.656441717791409</v>
      </c>
      <c r="BZ36" s="169">
        <v>5.0981595092024543</v>
      </c>
      <c r="CA36" s="169">
        <v>0.37432432432432433</v>
      </c>
      <c r="CB36" s="169">
        <v>1.0293571163136382E-2</v>
      </c>
      <c r="CC36" s="169">
        <v>14.055354993983151</v>
      </c>
      <c r="CD36" s="169">
        <v>1.914110429447853</v>
      </c>
      <c r="CE36" s="169">
        <v>6.9545454545454541</v>
      </c>
      <c r="CF36" s="169">
        <v>97.148014440433201</v>
      </c>
      <c r="CG36" s="169">
        <v>25.266666666666666</v>
      </c>
      <c r="CH36" s="169">
        <v>0.32448630136986301</v>
      </c>
      <c r="CI36" s="169">
        <v>0.49542483660130715</v>
      </c>
      <c r="CJ36" s="169">
        <v>157.91666666666666</v>
      </c>
      <c r="CK36" s="169">
        <v>2.9263803680981595</v>
      </c>
      <c r="CL36" s="169">
        <v>0.60202450719232825</v>
      </c>
      <c r="CM36" s="169">
        <v>6.9118150684931505</v>
      </c>
      <c r="CN36" s="169">
        <v>21.035958904109588</v>
      </c>
      <c r="CO36" s="169">
        <v>0.15962555962555963</v>
      </c>
      <c r="CP36" s="169">
        <v>99.555555555555557</v>
      </c>
      <c r="CQ36" s="169">
        <v>1.0293571163136382E-2</v>
      </c>
      <c r="CR36" s="169">
        <v>11.305555555555555</v>
      </c>
      <c r="CS36" s="169" t="s">
        <v>495</v>
      </c>
      <c r="CT36" s="169">
        <v>0.37592137592137592</v>
      </c>
      <c r="CU36" s="169">
        <v>0.77116935483870963</v>
      </c>
      <c r="CV36" s="169">
        <v>0.11088709677419355</v>
      </c>
      <c r="CW36" s="169">
        <v>12.069999999999999</v>
      </c>
      <c r="CX36" s="169">
        <v>5.2612612612612617</v>
      </c>
      <c r="CY36" s="169">
        <v>4.0784313725490198E-2</v>
      </c>
      <c r="CZ36" s="169" t="s">
        <v>495</v>
      </c>
      <c r="DA36" s="169">
        <v>6.8888888888888884</v>
      </c>
    </row>
    <row r="37" spans="1:105">
      <c r="A37" s="168">
        <v>90</v>
      </c>
      <c r="B37" s="168" t="s">
        <v>504</v>
      </c>
      <c r="C37" s="168" t="s">
        <v>543</v>
      </c>
      <c r="D37" s="168" t="s">
        <v>518</v>
      </c>
      <c r="E37" s="169" t="s">
        <v>495</v>
      </c>
      <c r="F37" s="169">
        <v>50.65</v>
      </c>
      <c r="G37" s="169">
        <v>10.029999999999999</v>
      </c>
      <c r="H37" s="169" t="s">
        <v>495</v>
      </c>
      <c r="I37" s="169">
        <v>6.35</v>
      </c>
      <c r="J37" s="169">
        <v>8.36</v>
      </c>
      <c r="K37" s="169">
        <v>1.31</v>
      </c>
      <c r="L37" s="169">
        <v>7.81</v>
      </c>
      <c r="M37" s="169">
        <v>1.36</v>
      </c>
      <c r="N37" s="169">
        <v>1.56</v>
      </c>
      <c r="O37" s="169">
        <v>0.13</v>
      </c>
      <c r="P37" s="169">
        <v>4.7</v>
      </c>
      <c r="Q37" s="169" t="s">
        <v>495</v>
      </c>
      <c r="R37" s="169" t="s">
        <v>495</v>
      </c>
      <c r="S37" s="169" t="s">
        <v>495</v>
      </c>
      <c r="T37" s="169" t="s">
        <v>495</v>
      </c>
      <c r="U37" s="169" t="s">
        <v>495</v>
      </c>
      <c r="V37" s="169" t="s">
        <v>495</v>
      </c>
      <c r="W37" s="169" t="s">
        <v>495</v>
      </c>
      <c r="X37" s="169" t="s">
        <v>495</v>
      </c>
      <c r="Y37" s="169" t="s">
        <v>495</v>
      </c>
      <c r="Z37" s="169" t="s">
        <v>495</v>
      </c>
      <c r="AA37" s="169" t="s">
        <v>495</v>
      </c>
      <c r="AB37" s="169" t="s">
        <v>495</v>
      </c>
      <c r="AC37" s="169" t="s">
        <v>495</v>
      </c>
      <c r="AD37" s="169" t="s">
        <v>495</v>
      </c>
      <c r="AE37" s="169" t="s">
        <v>495</v>
      </c>
      <c r="AF37" s="169" t="s">
        <v>495</v>
      </c>
      <c r="AG37" s="169" t="s">
        <v>495</v>
      </c>
      <c r="AH37" s="169" t="s">
        <v>495</v>
      </c>
      <c r="AI37" s="169" t="s">
        <v>495</v>
      </c>
      <c r="AJ37" s="169" t="s">
        <v>495</v>
      </c>
      <c r="AK37" s="169" t="s">
        <v>495</v>
      </c>
      <c r="AL37" s="169" t="s">
        <v>495</v>
      </c>
      <c r="AM37" s="169" t="s">
        <v>495</v>
      </c>
      <c r="AN37" s="169" t="s">
        <v>495</v>
      </c>
      <c r="AO37" s="169" t="s">
        <v>495</v>
      </c>
      <c r="AP37" s="169" t="s">
        <v>495</v>
      </c>
      <c r="AQ37" s="169" t="s">
        <v>495</v>
      </c>
      <c r="AR37" s="169" t="s">
        <v>495</v>
      </c>
      <c r="AS37" s="169" t="s">
        <v>495</v>
      </c>
      <c r="AT37" s="169" t="s">
        <v>495</v>
      </c>
      <c r="AU37" s="169" t="s">
        <v>495</v>
      </c>
      <c r="AV37" s="169" t="s">
        <v>495</v>
      </c>
      <c r="AW37" s="169" t="s">
        <v>495</v>
      </c>
      <c r="AX37" s="169" t="s">
        <v>495</v>
      </c>
      <c r="AY37" s="169" t="s">
        <v>495</v>
      </c>
      <c r="AZ37" s="170" t="s">
        <v>495</v>
      </c>
      <c r="BA37" s="170" t="s">
        <v>495</v>
      </c>
      <c r="BB37" s="170" t="s">
        <v>495</v>
      </c>
      <c r="BC37" s="170" t="s">
        <v>495</v>
      </c>
      <c r="BD37" s="170" t="s">
        <v>495</v>
      </c>
      <c r="BE37" s="170" t="s">
        <v>495</v>
      </c>
      <c r="BF37" s="170" t="s">
        <v>495</v>
      </c>
      <c r="BG37" s="170" t="s">
        <v>495</v>
      </c>
      <c r="BH37" s="169" t="s">
        <v>495</v>
      </c>
      <c r="BI37" s="169" t="s">
        <v>495</v>
      </c>
      <c r="BJ37" s="169" t="s">
        <v>495</v>
      </c>
      <c r="BK37" s="169" t="s">
        <v>495</v>
      </c>
      <c r="BL37" s="169" t="s">
        <v>495</v>
      </c>
      <c r="BM37" s="169" t="s">
        <v>495</v>
      </c>
      <c r="BN37" s="169" t="s">
        <v>495</v>
      </c>
      <c r="BO37" s="169" t="s">
        <v>495</v>
      </c>
      <c r="BP37" s="169" t="s">
        <v>495</v>
      </c>
      <c r="BQ37" s="169" t="s">
        <v>495</v>
      </c>
      <c r="BR37" s="169" t="s">
        <v>495</v>
      </c>
      <c r="BS37" s="169" t="s">
        <v>495</v>
      </c>
      <c r="BT37" s="169" t="s">
        <v>495</v>
      </c>
      <c r="BU37" s="169" t="s">
        <v>495</v>
      </c>
      <c r="BV37" s="169" t="s">
        <v>495</v>
      </c>
      <c r="BW37" s="169" t="s">
        <v>495</v>
      </c>
      <c r="BX37" s="169" t="s">
        <v>495</v>
      </c>
      <c r="BY37" s="169" t="s">
        <v>495</v>
      </c>
      <c r="BZ37" s="169" t="s">
        <v>495</v>
      </c>
      <c r="CA37" s="169" t="s">
        <v>495</v>
      </c>
      <c r="CB37" s="169" t="s">
        <v>495</v>
      </c>
      <c r="CC37" s="169" t="s">
        <v>495</v>
      </c>
      <c r="CD37" s="169" t="s">
        <v>495</v>
      </c>
      <c r="CE37" s="169" t="s">
        <v>495</v>
      </c>
      <c r="CF37" s="169" t="s">
        <v>495</v>
      </c>
      <c r="CG37" s="169" t="s">
        <v>495</v>
      </c>
      <c r="CH37" s="169" t="s">
        <v>495</v>
      </c>
      <c r="CI37" s="169" t="s">
        <v>495</v>
      </c>
      <c r="CJ37" s="169" t="s">
        <v>495</v>
      </c>
      <c r="CK37" s="169" t="s">
        <v>495</v>
      </c>
      <c r="CL37" s="169" t="s">
        <v>495</v>
      </c>
      <c r="CM37" s="169" t="s">
        <v>495</v>
      </c>
      <c r="CN37" s="169" t="s">
        <v>495</v>
      </c>
      <c r="CO37" s="169" t="s">
        <v>495</v>
      </c>
      <c r="CP37" s="169" t="s">
        <v>495</v>
      </c>
      <c r="CQ37" s="169" t="s">
        <v>495</v>
      </c>
      <c r="CR37" s="169" t="s">
        <v>495</v>
      </c>
      <c r="CS37" s="169" t="s">
        <v>495</v>
      </c>
      <c r="CT37" s="169" t="s">
        <v>495</v>
      </c>
      <c r="CU37" s="169" t="s">
        <v>495</v>
      </c>
      <c r="CV37" s="169" t="s">
        <v>495</v>
      </c>
      <c r="CW37" s="169">
        <v>9.1199999999999992</v>
      </c>
      <c r="CX37" s="169" t="s">
        <v>495</v>
      </c>
      <c r="CY37" s="169" t="s">
        <v>495</v>
      </c>
      <c r="CZ37" s="169" t="s">
        <v>495</v>
      </c>
      <c r="DA37" s="169">
        <v>5.9618320610687014</v>
      </c>
    </row>
    <row r="38" spans="1:105">
      <c r="A38" s="168">
        <v>106</v>
      </c>
      <c r="B38" s="168" t="s">
        <v>504</v>
      </c>
      <c r="C38" s="168" t="s">
        <v>543</v>
      </c>
      <c r="D38" s="168" t="s">
        <v>518</v>
      </c>
      <c r="E38" s="169" t="s">
        <v>495</v>
      </c>
      <c r="F38" s="169">
        <v>51.41</v>
      </c>
      <c r="G38" s="169">
        <v>10.220000000000001</v>
      </c>
      <c r="H38" s="169" t="s">
        <v>495</v>
      </c>
      <c r="I38" s="169">
        <v>5.09</v>
      </c>
      <c r="J38" s="169">
        <v>8.5399999999999991</v>
      </c>
      <c r="K38" s="169">
        <v>1.55</v>
      </c>
      <c r="L38" s="169">
        <v>7.87</v>
      </c>
      <c r="M38" s="169">
        <v>1.35</v>
      </c>
      <c r="N38" s="169">
        <v>1.62</v>
      </c>
      <c r="O38" s="169">
        <v>0.18</v>
      </c>
      <c r="P38" s="169">
        <v>4.5999999999999996</v>
      </c>
      <c r="Q38" s="169" t="s">
        <v>495</v>
      </c>
      <c r="R38" s="169" t="s">
        <v>495</v>
      </c>
      <c r="S38" s="169" t="s">
        <v>495</v>
      </c>
      <c r="T38" s="169" t="s">
        <v>495</v>
      </c>
      <c r="U38" s="169" t="s">
        <v>495</v>
      </c>
      <c r="V38" s="169" t="s">
        <v>495</v>
      </c>
      <c r="W38" s="169" t="s">
        <v>495</v>
      </c>
      <c r="X38" s="169" t="s">
        <v>495</v>
      </c>
      <c r="Y38" s="169" t="s">
        <v>495</v>
      </c>
      <c r="Z38" s="169" t="s">
        <v>495</v>
      </c>
      <c r="AA38" s="169" t="s">
        <v>495</v>
      </c>
      <c r="AB38" s="169" t="s">
        <v>495</v>
      </c>
      <c r="AC38" s="169" t="s">
        <v>495</v>
      </c>
      <c r="AD38" s="169" t="s">
        <v>495</v>
      </c>
      <c r="AE38" s="169" t="s">
        <v>495</v>
      </c>
      <c r="AF38" s="169" t="s">
        <v>495</v>
      </c>
      <c r="AG38" s="169" t="s">
        <v>495</v>
      </c>
      <c r="AH38" s="169" t="s">
        <v>495</v>
      </c>
      <c r="AI38" s="169" t="s">
        <v>495</v>
      </c>
      <c r="AJ38" s="169" t="s">
        <v>495</v>
      </c>
      <c r="AK38" s="169" t="s">
        <v>495</v>
      </c>
      <c r="AL38" s="169" t="s">
        <v>495</v>
      </c>
      <c r="AM38" s="169" t="s">
        <v>495</v>
      </c>
      <c r="AN38" s="169" t="s">
        <v>495</v>
      </c>
      <c r="AO38" s="169" t="s">
        <v>495</v>
      </c>
      <c r="AP38" s="169" t="s">
        <v>495</v>
      </c>
      <c r="AQ38" s="169" t="s">
        <v>495</v>
      </c>
      <c r="AR38" s="169" t="s">
        <v>495</v>
      </c>
      <c r="AS38" s="169" t="s">
        <v>495</v>
      </c>
      <c r="AT38" s="169" t="s">
        <v>495</v>
      </c>
      <c r="AU38" s="169" t="s">
        <v>495</v>
      </c>
      <c r="AV38" s="169" t="s">
        <v>495</v>
      </c>
      <c r="AW38" s="169" t="s">
        <v>495</v>
      </c>
      <c r="AX38" s="169" t="s">
        <v>495</v>
      </c>
      <c r="AY38" s="169" t="s">
        <v>495</v>
      </c>
      <c r="AZ38" s="170" t="s">
        <v>495</v>
      </c>
      <c r="BA38" s="170" t="s">
        <v>495</v>
      </c>
      <c r="BB38" s="170" t="s">
        <v>495</v>
      </c>
      <c r="BC38" s="170" t="s">
        <v>495</v>
      </c>
      <c r="BD38" s="170" t="s">
        <v>495</v>
      </c>
      <c r="BE38" s="170" t="s">
        <v>495</v>
      </c>
      <c r="BF38" s="170" t="s">
        <v>495</v>
      </c>
      <c r="BG38" s="170" t="s">
        <v>495</v>
      </c>
      <c r="BH38" s="169" t="s">
        <v>495</v>
      </c>
      <c r="BI38" s="169" t="s">
        <v>495</v>
      </c>
      <c r="BJ38" s="169" t="s">
        <v>495</v>
      </c>
      <c r="BK38" s="169" t="s">
        <v>495</v>
      </c>
      <c r="BL38" s="169" t="s">
        <v>495</v>
      </c>
      <c r="BM38" s="169" t="s">
        <v>495</v>
      </c>
      <c r="BN38" s="169" t="s">
        <v>495</v>
      </c>
      <c r="BO38" s="169" t="s">
        <v>495</v>
      </c>
      <c r="BP38" s="169" t="s">
        <v>495</v>
      </c>
      <c r="BQ38" s="169" t="s">
        <v>495</v>
      </c>
      <c r="BR38" s="169" t="s">
        <v>495</v>
      </c>
      <c r="BS38" s="169" t="s">
        <v>495</v>
      </c>
      <c r="BT38" s="169" t="s">
        <v>495</v>
      </c>
      <c r="BU38" s="169" t="s">
        <v>495</v>
      </c>
      <c r="BV38" s="169" t="s">
        <v>495</v>
      </c>
      <c r="BW38" s="169" t="s">
        <v>495</v>
      </c>
      <c r="BX38" s="169" t="s">
        <v>495</v>
      </c>
      <c r="BY38" s="169" t="s">
        <v>495</v>
      </c>
      <c r="BZ38" s="169" t="s">
        <v>495</v>
      </c>
      <c r="CA38" s="169" t="s">
        <v>495</v>
      </c>
      <c r="CB38" s="169" t="s">
        <v>495</v>
      </c>
      <c r="CC38" s="169" t="s">
        <v>495</v>
      </c>
      <c r="CD38" s="169" t="s">
        <v>495</v>
      </c>
      <c r="CE38" s="169" t="s">
        <v>495</v>
      </c>
      <c r="CF38" s="169" t="s">
        <v>495</v>
      </c>
      <c r="CG38" s="169" t="s">
        <v>495</v>
      </c>
      <c r="CH38" s="169" t="s">
        <v>495</v>
      </c>
      <c r="CI38" s="169" t="s">
        <v>495</v>
      </c>
      <c r="CJ38" s="169" t="s">
        <v>495</v>
      </c>
      <c r="CK38" s="169" t="s">
        <v>495</v>
      </c>
      <c r="CL38" s="169" t="s">
        <v>495</v>
      </c>
      <c r="CM38" s="169" t="s">
        <v>495</v>
      </c>
      <c r="CN38" s="169" t="s">
        <v>495</v>
      </c>
      <c r="CO38" s="169" t="s">
        <v>495</v>
      </c>
      <c r="CP38" s="169" t="s">
        <v>495</v>
      </c>
      <c r="CQ38" s="169" t="s">
        <v>495</v>
      </c>
      <c r="CR38" s="169" t="s">
        <v>495</v>
      </c>
      <c r="CS38" s="169" t="s">
        <v>495</v>
      </c>
      <c r="CT38" s="169" t="s">
        <v>495</v>
      </c>
      <c r="CU38" s="169" t="s">
        <v>495</v>
      </c>
      <c r="CV38" s="169" t="s">
        <v>495</v>
      </c>
      <c r="CW38" s="169">
        <v>9.42</v>
      </c>
      <c r="CX38" s="169" t="s">
        <v>495</v>
      </c>
      <c r="CY38" s="169" t="s">
        <v>495</v>
      </c>
      <c r="CZ38" s="169" t="s">
        <v>495</v>
      </c>
      <c r="DA38" s="169">
        <v>5.0774193548387094</v>
      </c>
    </row>
    <row r="39" spans="1:105">
      <c r="A39" s="168" t="s">
        <v>544</v>
      </c>
      <c r="B39" s="168" t="s">
        <v>504</v>
      </c>
      <c r="C39" s="168" t="s">
        <v>543</v>
      </c>
      <c r="D39" s="168" t="s">
        <v>518</v>
      </c>
      <c r="E39" s="169" t="s">
        <v>495</v>
      </c>
      <c r="F39" s="169">
        <v>52.42</v>
      </c>
      <c r="G39" s="169">
        <v>9.99</v>
      </c>
      <c r="H39" s="169" t="s">
        <v>495</v>
      </c>
      <c r="I39" s="169">
        <v>4.5599999999999996</v>
      </c>
      <c r="J39" s="169">
        <v>5.94</v>
      </c>
      <c r="K39" s="169">
        <v>1.43</v>
      </c>
      <c r="L39" s="169">
        <v>6.52</v>
      </c>
      <c r="M39" s="169">
        <v>1.37</v>
      </c>
      <c r="N39" s="169">
        <v>1.68</v>
      </c>
      <c r="O39" s="169">
        <v>0.36</v>
      </c>
      <c r="P39" s="169">
        <v>5.4</v>
      </c>
      <c r="Q39" s="169" t="s">
        <v>495</v>
      </c>
      <c r="R39" s="169" t="s">
        <v>495</v>
      </c>
      <c r="S39" s="169" t="s">
        <v>495</v>
      </c>
      <c r="T39" s="169" t="s">
        <v>495</v>
      </c>
      <c r="U39" s="169" t="s">
        <v>495</v>
      </c>
      <c r="V39" s="169" t="s">
        <v>495</v>
      </c>
      <c r="W39" s="169" t="s">
        <v>495</v>
      </c>
      <c r="X39" s="169" t="s">
        <v>495</v>
      </c>
      <c r="Y39" s="169" t="s">
        <v>495</v>
      </c>
      <c r="Z39" s="169" t="s">
        <v>495</v>
      </c>
      <c r="AA39" s="169" t="s">
        <v>495</v>
      </c>
      <c r="AB39" s="169" t="s">
        <v>495</v>
      </c>
      <c r="AC39" s="169" t="s">
        <v>495</v>
      </c>
      <c r="AD39" s="169" t="s">
        <v>495</v>
      </c>
      <c r="AE39" s="169" t="s">
        <v>495</v>
      </c>
      <c r="AF39" s="169" t="s">
        <v>495</v>
      </c>
      <c r="AG39" s="169" t="s">
        <v>495</v>
      </c>
      <c r="AH39" s="169" t="s">
        <v>495</v>
      </c>
      <c r="AI39" s="169" t="s">
        <v>495</v>
      </c>
      <c r="AJ39" s="169" t="s">
        <v>495</v>
      </c>
      <c r="AK39" s="169" t="s">
        <v>495</v>
      </c>
      <c r="AL39" s="169" t="s">
        <v>495</v>
      </c>
      <c r="AM39" s="169" t="s">
        <v>495</v>
      </c>
      <c r="AN39" s="169" t="s">
        <v>495</v>
      </c>
      <c r="AO39" s="169" t="s">
        <v>495</v>
      </c>
      <c r="AP39" s="169" t="s">
        <v>495</v>
      </c>
      <c r="AQ39" s="169" t="s">
        <v>495</v>
      </c>
      <c r="AR39" s="169" t="s">
        <v>495</v>
      </c>
      <c r="AS39" s="169" t="s">
        <v>495</v>
      </c>
      <c r="AT39" s="169" t="s">
        <v>495</v>
      </c>
      <c r="AU39" s="169" t="s">
        <v>495</v>
      </c>
      <c r="AV39" s="169" t="s">
        <v>495</v>
      </c>
      <c r="AW39" s="169" t="s">
        <v>495</v>
      </c>
      <c r="AX39" s="169" t="s">
        <v>495</v>
      </c>
      <c r="AY39" s="169" t="s">
        <v>495</v>
      </c>
      <c r="AZ39" s="170" t="s">
        <v>495</v>
      </c>
      <c r="BA39" s="170" t="s">
        <v>495</v>
      </c>
      <c r="BB39" s="170" t="s">
        <v>495</v>
      </c>
      <c r="BC39" s="170" t="s">
        <v>495</v>
      </c>
      <c r="BD39" s="170" t="s">
        <v>495</v>
      </c>
      <c r="BE39" s="170" t="s">
        <v>495</v>
      </c>
      <c r="BF39" s="170" t="s">
        <v>495</v>
      </c>
      <c r="BG39" s="170" t="s">
        <v>495</v>
      </c>
      <c r="BH39" s="169" t="s">
        <v>495</v>
      </c>
      <c r="BI39" s="169" t="s">
        <v>495</v>
      </c>
      <c r="BJ39" s="169" t="s">
        <v>495</v>
      </c>
      <c r="BK39" s="169" t="s">
        <v>495</v>
      </c>
      <c r="BL39" s="169" t="s">
        <v>495</v>
      </c>
      <c r="BM39" s="169" t="s">
        <v>495</v>
      </c>
      <c r="BN39" s="169" t="s">
        <v>495</v>
      </c>
      <c r="BO39" s="169" t="s">
        <v>495</v>
      </c>
      <c r="BP39" s="169" t="s">
        <v>495</v>
      </c>
      <c r="BQ39" s="169" t="s">
        <v>495</v>
      </c>
      <c r="BR39" s="169" t="s">
        <v>495</v>
      </c>
      <c r="BS39" s="169" t="s">
        <v>495</v>
      </c>
      <c r="BT39" s="169" t="s">
        <v>495</v>
      </c>
      <c r="BU39" s="169" t="s">
        <v>495</v>
      </c>
      <c r="BV39" s="169" t="s">
        <v>495</v>
      </c>
      <c r="BW39" s="169" t="s">
        <v>495</v>
      </c>
      <c r="BX39" s="169" t="s">
        <v>495</v>
      </c>
      <c r="BY39" s="169" t="s">
        <v>495</v>
      </c>
      <c r="BZ39" s="169" t="s">
        <v>495</v>
      </c>
      <c r="CA39" s="169" t="s">
        <v>495</v>
      </c>
      <c r="CB39" s="169" t="s">
        <v>495</v>
      </c>
      <c r="CC39" s="169" t="s">
        <v>495</v>
      </c>
      <c r="CD39" s="169" t="s">
        <v>495</v>
      </c>
      <c r="CE39" s="169" t="s">
        <v>495</v>
      </c>
      <c r="CF39" s="169" t="s">
        <v>495</v>
      </c>
      <c r="CG39" s="169" t="s">
        <v>495</v>
      </c>
      <c r="CH39" s="169" t="s">
        <v>495</v>
      </c>
      <c r="CI39" s="169" t="s">
        <v>495</v>
      </c>
      <c r="CJ39" s="169" t="s">
        <v>495</v>
      </c>
      <c r="CK39" s="169" t="s">
        <v>495</v>
      </c>
      <c r="CL39" s="169" t="s">
        <v>495</v>
      </c>
      <c r="CM39" s="169" t="s">
        <v>495</v>
      </c>
      <c r="CN39" s="169" t="s">
        <v>495</v>
      </c>
      <c r="CO39" s="169" t="s">
        <v>495</v>
      </c>
      <c r="CP39" s="169" t="s">
        <v>495</v>
      </c>
      <c r="CQ39" s="169" t="s">
        <v>495</v>
      </c>
      <c r="CR39" s="169" t="s">
        <v>495</v>
      </c>
      <c r="CS39" s="169" t="s">
        <v>495</v>
      </c>
      <c r="CT39" s="169" t="s">
        <v>495</v>
      </c>
      <c r="CU39" s="169" t="s">
        <v>495</v>
      </c>
      <c r="CV39" s="169" t="s">
        <v>495</v>
      </c>
      <c r="CW39" s="169">
        <v>7.9499999999999993</v>
      </c>
      <c r="CX39" s="169" t="s">
        <v>495</v>
      </c>
      <c r="CY39" s="169" t="s">
        <v>495</v>
      </c>
      <c r="CZ39" s="169" t="s">
        <v>495</v>
      </c>
      <c r="DA39" s="169">
        <v>4.5594405594405591</v>
      </c>
    </row>
    <row r="40" spans="1:105">
      <c r="A40" s="168" t="s">
        <v>545</v>
      </c>
      <c r="B40" s="168" t="s">
        <v>504</v>
      </c>
      <c r="C40" s="168" t="s">
        <v>543</v>
      </c>
      <c r="D40" s="168" t="s">
        <v>518</v>
      </c>
      <c r="E40" s="169" t="s">
        <v>495</v>
      </c>
      <c r="F40" s="169">
        <v>52.4</v>
      </c>
      <c r="G40" s="169">
        <v>10.01</v>
      </c>
      <c r="H40" s="169" t="s">
        <v>495</v>
      </c>
      <c r="I40" s="169">
        <v>4.29</v>
      </c>
      <c r="J40" s="169">
        <v>5.61</v>
      </c>
      <c r="K40" s="169">
        <v>1.43</v>
      </c>
      <c r="L40" s="169">
        <v>6.97</v>
      </c>
      <c r="M40" s="169">
        <v>1.36</v>
      </c>
      <c r="N40" s="169">
        <v>1.62</v>
      </c>
      <c r="O40" s="169">
        <v>0.41</v>
      </c>
      <c r="P40" s="169">
        <v>5.5</v>
      </c>
      <c r="Q40" s="169" t="s">
        <v>495</v>
      </c>
      <c r="R40" s="169" t="s">
        <v>495</v>
      </c>
      <c r="S40" s="169" t="s">
        <v>495</v>
      </c>
      <c r="T40" s="169" t="s">
        <v>495</v>
      </c>
      <c r="U40" s="169" t="s">
        <v>495</v>
      </c>
      <c r="V40" s="169" t="s">
        <v>495</v>
      </c>
      <c r="W40" s="169" t="s">
        <v>495</v>
      </c>
      <c r="X40" s="169" t="s">
        <v>495</v>
      </c>
      <c r="Y40" s="169" t="s">
        <v>495</v>
      </c>
      <c r="Z40" s="169" t="s">
        <v>495</v>
      </c>
      <c r="AA40" s="169" t="s">
        <v>495</v>
      </c>
      <c r="AB40" s="169" t="s">
        <v>495</v>
      </c>
      <c r="AC40" s="169" t="s">
        <v>495</v>
      </c>
      <c r="AD40" s="169" t="s">
        <v>495</v>
      </c>
      <c r="AE40" s="169" t="s">
        <v>495</v>
      </c>
      <c r="AF40" s="169" t="s">
        <v>495</v>
      </c>
      <c r="AG40" s="169" t="s">
        <v>495</v>
      </c>
      <c r="AH40" s="169" t="s">
        <v>495</v>
      </c>
      <c r="AI40" s="169" t="s">
        <v>495</v>
      </c>
      <c r="AJ40" s="169" t="s">
        <v>495</v>
      </c>
      <c r="AK40" s="169" t="s">
        <v>495</v>
      </c>
      <c r="AL40" s="169" t="s">
        <v>495</v>
      </c>
      <c r="AM40" s="169" t="s">
        <v>495</v>
      </c>
      <c r="AN40" s="169" t="s">
        <v>495</v>
      </c>
      <c r="AO40" s="169" t="s">
        <v>495</v>
      </c>
      <c r="AP40" s="169" t="s">
        <v>495</v>
      </c>
      <c r="AQ40" s="169" t="s">
        <v>495</v>
      </c>
      <c r="AR40" s="169" t="s">
        <v>495</v>
      </c>
      <c r="AS40" s="169" t="s">
        <v>495</v>
      </c>
      <c r="AT40" s="169" t="s">
        <v>495</v>
      </c>
      <c r="AU40" s="169" t="s">
        <v>495</v>
      </c>
      <c r="AV40" s="169" t="s">
        <v>495</v>
      </c>
      <c r="AW40" s="169" t="s">
        <v>495</v>
      </c>
      <c r="AX40" s="169" t="s">
        <v>495</v>
      </c>
      <c r="AY40" s="169" t="s">
        <v>495</v>
      </c>
      <c r="AZ40" s="170" t="s">
        <v>495</v>
      </c>
      <c r="BA40" s="170" t="s">
        <v>495</v>
      </c>
      <c r="BB40" s="170" t="s">
        <v>495</v>
      </c>
      <c r="BC40" s="170" t="s">
        <v>495</v>
      </c>
      <c r="BD40" s="170" t="s">
        <v>495</v>
      </c>
      <c r="BE40" s="170" t="s">
        <v>495</v>
      </c>
      <c r="BF40" s="170" t="s">
        <v>495</v>
      </c>
      <c r="BG40" s="170" t="s">
        <v>495</v>
      </c>
      <c r="BH40" s="169" t="s">
        <v>495</v>
      </c>
      <c r="BI40" s="169" t="s">
        <v>495</v>
      </c>
      <c r="BJ40" s="169" t="s">
        <v>495</v>
      </c>
      <c r="BK40" s="169" t="s">
        <v>495</v>
      </c>
      <c r="BL40" s="169" t="s">
        <v>495</v>
      </c>
      <c r="BM40" s="169" t="s">
        <v>495</v>
      </c>
      <c r="BN40" s="169" t="s">
        <v>495</v>
      </c>
      <c r="BO40" s="169" t="s">
        <v>495</v>
      </c>
      <c r="BP40" s="169" t="s">
        <v>495</v>
      </c>
      <c r="BQ40" s="169" t="s">
        <v>495</v>
      </c>
      <c r="BR40" s="169" t="s">
        <v>495</v>
      </c>
      <c r="BS40" s="169" t="s">
        <v>495</v>
      </c>
      <c r="BT40" s="169" t="s">
        <v>495</v>
      </c>
      <c r="BU40" s="169" t="s">
        <v>495</v>
      </c>
      <c r="BV40" s="169" t="s">
        <v>495</v>
      </c>
      <c r="BW40" s="169" t="s">
        <v>495</v>
      </c>
      <c r="BX40" s="169" t="s">
        <v>495</v>
      </c>
      <c r="BY40" s="169" t="s">
        <v>495</v>
      </c>
      <c r="BZ40" s="169" t="s">
        <v>495</v>
      </c>
      <c r="CA40" s="169" t="s">
        <v>495</v>
      </c>
      <c r="CB40" s="169" t="s">
        <v>495</v>
      </c>
      <c r="CC40" s="169" t="s">
        <v>495</v>
      </c>
      <c r="CD40" s="169" t="s">
        <v>495</v>
      </c>
      <c r="CE40" s="169" t="s">
        <v>495</v>
      </c>
      <c r="CF40" s="169" t="s">
        <v>495</v>
      </c>
      <c r="CG40" s="169" t="s">
        <v>495</v>
      </c>
      <c r="CH40" s="169" t="s">
        <v>495</v>
      </c>
      <c r="CI40" s="169" t="s">
        <v>495</v>
      </c>
      <c r="CJ40" s="169" t="s">
        <v>495</v>
      </c>
      <c r="CK40" s="169" t="s">
        <v>495</v>
      </c>
      <c r="CL40" s="169" t="s">
        <v>495</v>
      </c>
      <c r="CM40" s="169" t="s">
        <v>495</v>
      </c>
      <c r="CN40" s="169" t="s">
        <v>495</v>
      </c>
      <c r="CO40" s="169" t="s">
        <v>495</v>
      </c>
      <c r="CP40" s="169" t="s">
        <v>495</v>
      </c>
      <c r="CQ40" s="169" t="s">
        <v>495</v>
      </c>
      <c r="CR40" s="169" t="s">
        <v>495</v>
      </c>
      <c r="CS40" s="169" t="s">
        <v>495</v>
      </c>
      <c r="CT40" s="169" t="s">
        <v>495</v>
      </c>
      <c r="CU40" s="169" t="s">
        <v>495</v>
      </c>
      <c r="CV40" s="169" t="s">
        <v>495</v>
      </c>
      <c r="CW40" s="169">
        <v>8.4</v>
      </c>
      <c r="CX40" s="169" t="s">
        <v>495</v>
      </c>
      <c r="CY40" s="169" t="s">
        <v>495</v>
      </c>
      <c r="CZ40" s="169" t="s">
        <v>495</v>
      </c>
      <c r="DA40" s="169">
        <v>4.8741258741258742</v>
      </c>
    </row>
    <row r="41" spans="1:105">
      <c r="A41" s="168" t="s">
        <v>546</v>
      </c>
      <c r="B41" s="168" t="s">
        <v>504</v>
      </c>
      <c r="C41" s="168" t="s">
        <v>543</v>
      </c>
      <c r="D41" s="168" t="s">
        <v>518</v>
      </c>
      <c r="E41" s="169" t="s">
        <v>495</v>
      </c>
      <c r="F41" s="169">
        <v>50.84</v>
      </c>
      <c r="G41" s="169">
        <v>9.3800000000000008</v>
      </c>
      <c r="H41" s="169" t="s">
        <v>495</v>
      </c>
      <c r="I41" s="169">
        <v>8.01</v>
      </c>
      <c r="J41" s="169">
        <v>8.18</v>
      </c>
      <c r="K41" s="169">
        <v>1.34</v>
      </c>
      <c r="L41" s="169">
        <v>7.49</v>
      </c>
      <c r="M41" s="169">
        <v>1.07</v>
      </c>
      <c r="N41" s="169">
        <v>1.41</v>
      </c>
      <c r="O41" s="169">
        <v>0.12</v>
      </c>
      <c r="P41" s="169">
        <v>4.8</v>
      </c>
      <c r="Q41" s="169" t="s">
        <v>495</v>
      </c>
      <c r="R41" s="169" t="s">
        <v>495</v>
      </c>
      <c r="S41" s="169" t="s">
        <v>495</v>
      </c>
      <c r="T41" s="169" t="s">
        <v>495</v>
      </c>
      <c r="U41" s="169" t="s">
        <v>495</v>
      </c>
      <c r="V41" s="169" t="s">
        <v>495</v>
      </c>
      <c r="W41" s="169" t="s">
        <v>495</v>
      </c>
      <c r="X41" s="169" t="s">
        <v>495</v>
      </c>
      <c r="Y41" s="169" t="s">
        <v>495</v>
      </c>
      <c r="Z41" s="169" t="s">
        <v>495</v>
      </c>
      <c r="AA41" s="169" t="s">
        <v>495</v>
      </c>
      <c r="AB41" s="169" t="s">
        <v>495</v>
      </c>
      <c r="AC41" s="169" t="s">
        <v>495</v>
      </c>
      <c r="AD41" s="169" t="s">
        <v>495</v>
      </c>
      <c r="AE41" s="169" t="s">
        <v>495</v>
      </c>
      <c r="AF41" s="169" t="s">
        <v>495</v>
      </c>
      <c r="AG41" s="169" t="s">
        <v>495</v>
      </c>
      <c r="AH41" s="169" t="s">
        <v>495</v>
      </c>
      <c r="AI41" s="169" t="s">
        <v>495</v>
      </c>
      <c r="AJ41" s="169" t="s">
        <v>495</v>
      </c>
      <c r="AK41" s="169" t="s">
        <v>495</v>
      </c>
      <c r="AL41" s="169" t="s">
        <v>495</v>
      </c>
      <c r="AM41" s="169" t="s">
        <v>495</v>
      </c>
      <c r="AN41" s="169" t="s">
        <v>495</v>
      </c>
      <c r="AO41" s="169" t="s">
        <v>495</v>
      </c>
      <c r="AP41" s="169" t="s">
        <v>495</v>
      </c>
      <c r="AQ41" s="169" t="s">
        <v>495</v>
      </c>
      <c r="AR41" s="169" t="s">
        <v>495</v>
      </c>
      <c r="AS41" s="169" t="s">
        <v>495</v>
      </c>
      <c r="AT41" s="169" t="s">
        <v>495</v>
      </c>
      <c r="AU41" s="169" t="s">
        <v>495</v>
      </c>
      <c r="AV41" s="169" t="s">
        <v>495</v>
      </c>
      <c r="AW41" s="169" t="s">
        <v>495</v>
      </c>
      <c r="AX41" s="169" t="s">
        <v>495</v>
      </c>
      <c r="AY41" s="169" t="s">
        <v>495</v>
      </c>
      <c r="AZ41" s="170" t="s">
        <v>495</v>
      </c>
      <c r="BA41" s="170" t="s">
        <v>495</v>
      </c>
      <c r="BB41" s="170" t="s">
        <v>495</v>
      </c>
      <c r="BC41" s="170" t="s">
        <v>495</v>
      </c>
      <c r="BD41" s="170" t="s">
        <v>495</v>
      </c>
      <c r="BE41" s="170" t="s">
        <v>495</v>
      </c>
      <c r="BF41" s="170" t="s">
        <v>495</v>
      </c>
      <c r="BG41" s="170" t="s">
        <v>495</v>
      </c>
      <c r="BH41" s="169" t="s">
        <v>495</v>
      </c>
      <c r="BI41" s="169" t="s">
        <v>495</v>
      </c>
      <c r="BJ41" s="169" t="s">
        <v>495</v>
      </c>
      <c r="BK41" s="169" t="s">
        <v>495</v>
      </c>
      <c r="BL41" s="169" t="s">
        <v>495</v>
      </c>
      <c r="BM41" s="169" t="s">
        <v>495</v>
      </c>
      <c r="BN41" s="169" t="s">
        <v>495</v>
      </c>
      <c r="BO41" s="169" t="s">
        <v>495</v>
      </c>
      <c r="BP41" s="169" t="s">
        <v>495</v>
      </c>
      <c r="BQ41" s="169" t="s">
        <v>495</v>
      </c>
      <c r="BR41" s="169" t="s">
        <v>495</v>
      </c>
      <c r="BS41" s="169" t="s">
        <v>495</v>
      </c>
      <c r="BT41" s="169" t="s">
        <v>495</v>
      </c>
      <c r="BU41" s="169" t="s">
        <v>495</v>
      </c>
      <c r="BV41" s="169" t="s">
        <v>495</v>
      </c>
      <c r="BW41" s="169" t="s">
        <v>495</v>
      </c>
      <c r="BX41" s="169" t="s">
        <v>495</v>
      </c>
      <c r="BY41" s="169" t="s">
        <v>495</v>
      </c>
      <c r="BZ41" s="169" t="s">
        <v>495</v>
      </c>
      <c r="CA41" s="169" t="s">
        <v>495</v>
      </c>
      <c r="CB41" s="169" t="s">
        <v>495</v>
      </c>
      <c r="CC41" s="169" t="s">
        <v>495</v>
      </c>
      <c r="CD41" s="169" t="s">
        <v>495</v>
      </c>
      <c r="CE41" s="169" t="s">
        <v>495</v>
      </c>
      <c r="CF41" s="169" t="s">
        <v>495</v>
      </c>
      <c r="CG41" s="169" t="s">
        <v>495</v>
      </c>
      <c r="CH41" s="169" t="s">
        <v>495</v>
      </c>
      <c r="CI41" s="169" t="s">
        <v>495</v>
      </c>
      <c r="CJ41" s="169" t="s">
        <v>495</v>
      </c>
      <c r="CK41" s="169" t="s">
        <v>495</v>
      </c>
      <c r="CL41" s="169" t="s">
        <v>495</v>
      </c>
      <c r="CM41" s="169" t="s">
        <v>495</v>
      </c>
      <c r="CN41" s="169" t="s">
        <v>495</v>
      </c>
      <c r="CO41" s="169" t="s">
        <v>495</v>
      </c>
      <c r="CP41" s="169" t="s">
        <v>495</v>
      </c>
      <c r="CQ41" s="169" t="s">
        <v>495</v>
      </c>
      <c r="CR41" s="169" t="s">
        <v>495</v>
      </c>
      <c r="CS41" s="169" t="s">
        <v>495</v>
      </c>
      <c r="CT41" s="169" t="s">
        <v>495</v>
      </c>
      <c r="CU41" s="169" t="s">
        <v>495</v>
      </c>
      <c r="CV41" s="169" t="s">
        <v>495</v>
      </c>
      <c r="CW41" s="169">
        <v>8.83</v>
      </c>
      <c r="CX41" s="169" t="s">
        <v>495</v>
      </c>
      <c r="CY41" s="169" t="s">
        <v>495</v>
      </c>
      <c r="CZ41" s="169" t="s">
        <v>495</v>
      </c>
      <c r="DA41" s="169">
        <v>5.58955223880597</v>
      </c>
    </row>
    <row r="42" spans="1:105">
      <c r="A42" s="168" t="s">
        <v>547</v>
      </c>
      <c r="B42" s="168" t="s">
        <v>504</v>
      </c>
      <c r="C42" s="168" t="s">
        <v>543</v>
      </c>
      <c r="D42" s="168" t="s">
        <v>518</v>
      </c>
      <c r="E42" s="169" t="s">
        <v>495</v>
      </c>
      <c r="F42" s="169">
        <v>50.46</v>
      </c>
      <c r="G42" s="169">
        <v>9.32</v>
      </c>
      <c r="H42" s="169" t="s">
        <v>495</v>
      </c>
      <c r="I42" s="169">
        <v>7.02</v>
      </c>
      <c r="J42" s="169">
        <v>9.1999999999999993</v>
      </c>
      <c r="K42" s="169">
        <v>1.42</v>
      </c>
      <c r="L42" s="169">
        <v>7.31</v>
      </c>
      <c r="M42" s="169">
        <v>1.07</v>
      </c>
      <c r="N42" s="169">
        <v>1.48</v>
      </c>
      <c r="O42" s="169">
        <v>0.19</v>
      </c>
      <c r="P42" s="169">
        <v>5.3</v>
      </c>
      <c r="Q42" s="169" t="s">
        <v>495</v>
      </c>
      <c r="R42" s="169" t="s">
        <v>495</v>
      </c>
      <c r="S42" s="169" t="s">
        <v>495</v>
      </c>
      <c r="T42" s="169" t="s">
        <v>495</v>
      </c>
      <c r="U42" s="169" t="s">
        <v>495</v>
      </c>
      <c r="V42" s="169" t="s">
        <v>495</v>
      </c>
      <c r="W42" s="169" t="s">
        <v>495</v>
      </c>
      <c r="X42" s="169" t="s">
        <v>495</v>
      </c>
      <c r="Y42" s="169" t="s">
        <v>495</v>
      </c>
      <c r="Z42" s="169" t="s">
        <v>495</v>
      </c>
      <c r="AA42" s="169" t="s">
        <v>495</v>
      </c>
      <c r="AB42" s="169" t="s">
        <v>495</v>
      </c>
      <c r="AC42" s="169" t="s">
        <v>495</v>
      </c>
      <c r="AD42" s="169" t="s">
        <v>495</v>
      </c>
      <c r="AE42" s="169" t="s">
        <v>495</v>
      </c>
      <c r="AF42" s="169" t="s">
        <v>495</v>
      </c>
      <c r="AG42" s="169" t="s">
        <v>495</v>
      </c>
      <c r="AH42" s="169" t="s">
        <v>495</v>
      </c>
      <c r="AI42" s="169" t="s">
        <v>495</v>
      </c>
      <c r="AJ42" s="169" t="s">
        <v>495</v>
      </c>
      <c r="AK42" s="169" t="s">
        <v>495</v>
      </c>
      <c r="AL42" s="169" t="s">
        <v>495</v>
      </c>
      <c r="AM42" s="169" t="s">
        <v>495</v>
      </c>
      <c r="AN42" s="169" t="s">
        <v>495</v>
      </c>
      <c r="AO42" s="169" t="s">
        <v>495</v>
      </c>
      <c r="AP42" s="169" t="s">
        <v>495</v>
      </c>
      <c r="AQ42" s="169" t="s">
        <v>495</v>
      </c>
      <c r="AR42" s="169" t="s">
        <v>495</v>
      </c>
      <c r="AS42" s="169" t="s">
        <v>495</v>
      </c>
      <c r="AT42" s="169" t="s">
        <v>495</v>
      </c>
      <c r="AU42" s="169" t="s">
        <v>495</v>
      </c>
      <c r="AV42" s="169" t="s">
        <v>495</v>
      </c>
      <c r="AW42" s="169" t="s">
        <v>495</v>
      </c>
      <c r="AX42" s="169" t="s">
        <v>495</v>
      </c>
      <c r="AY42" s="169" t="s">
        <v>495</v>
      </c>
      <c r="AZ42" s="170" t="s">
        <v>495</v>
      </c>
      <c r="BA42" s="170" t="s">
        <v>495</v>
      </c>
      <c r="BB42" s="170" t="s">
        <v>495</v>
      </c>
      <c r="BC42" s="170" t="s">
        <v>495</v>
      </c>
      <c r="BD42" s="170" t="s">
        <v>495</v>
      </c>
      <c r="BE42" s="170" t="s">
        <v>495</v>
      </c>
      <c r="BF42" s="170" t="s">
        <v>495</v>
      </c>
      <c r="BG42" s="170" t="s">
        <v>495</v>
      </c>
      <c r="BH42" s="169" t="s">
        <v>495</v>
      </c>
      <c r="BI42" s="169" t="s">
        <v>495</v>
      </c>
      <c r="BJ42" s="169" t="s">
        <v>495</v>
      </c>
      <c r="BK42" s="169" t="s">
        <v>495</v>
      </c>
      <c r="BL42" s="169" t="s">
        <v>495</v>
      </c>
      <c r="BM42" s="169" t="s">
        <v>495</v>
      </c>
      <c r="BN42" s="169" t="s">
        <v>495</v>
      </c>
      <c r="BO42" s="169" t="s">
        <v>495</v>
      </c>
      <c r="BP42" s="169" t="s">
        <v>495</v>
      </c>
      <c r="BQ42" s="169" t="s">
        <v>495</v>
      </c>
      <c r="BR42" s="169" t="s">
        <v>495</v>
      </c>
      <c r="BS42" s="169" t="s">
        <v>495</v>
      </c>
      <c r="BT42" s="169" t="s">
        <v>495</v>
      </c>
      <c r="BU42" s="169" t="s">
        <v>495</v>
      </c>
      <c r="BV42" s="169" t="s">
        <v>495</v>
      </c>
      <c r="BW42" s="169" t="s">
        <v>495</v>
      </c>
      <c r="BX42" s="169" t="s">
        <v>495</v>
      </c>
      <c r="BY42" s="169" t="s">
        <v>495</v>
      </c>
      <c r="BZ42" s="169" t="s">
        <v>495</v>
      </c>
      <c r="CA42" s="169" t="s">
        <v>495</v>
      </c>
      <c r="CB42" s="169" t="s">
        <v>495</v>
      </c>
      <c r="CC42" s="169" t="s">
        <v>495</v>
      </c>
      <c r="CD42" s="169" t="s">
        <v>495</v>
      </c>
      <c r="CE42" s="169" t="s">
        <v>495</v>
      </c>
      <c r="CF42" s="169" t="s">
        <v>495</v>
      </c>
      <c r="CG42" s="169" t="s">
        <v>495</v>
      </c>
      <c r="CH42" s="169" t="s">
        <v>495</v>
      </c>
      <c r="CI42" s="169" t="s">
        <v>495</v>
      </c>
      <c r="CJ42" s="169" t="s">
        <v>495</v>
      </c>
      <c r="CK42" s="169" t="s">
        <v>495</v>
      </c>
      <c r="CL42" s="169" t="s">
        <v>495</v>
      </c>
      <c r="CM42" s="169" t="s">
        <v>495</v>
      </c>
      <c r="CN42" s="169" t="s">
        <v>495</v>
      </c>
      <c r="CO42" s="169" t="s">
        <v>495</v>
      </c>
      <c r="CP42" s="169" t="s">
        <v>495</v>
      </c>
      <c r="CQ42" s="169" t="s">
        <v>495</v>
      </c>
      <c r="CR42" s="169" t="s">
        <v>495</v>
      </c>
      <c r="CS42" s="169" t="s">
        <v>495</v>
      </c>
      <c r="CT42" s="169" t="s">
        <v>495</v>
      </c>
      <c r="CU42" s="169" t="s">
        <v>495</v>
      </c>
      <c r="CV42" s="169" t="s">
        <v>495</v>
      </c>
      <c r="CW42" s="169">
        <v>8.73</v>
      </c>
      <c r="CX42" s="169" t="s">
        <v>495</v>
      </c>
      <c r="CY42" s="169" t="s">
        <v>495</v>
      </c>
      <c r="CZ42" s="169" t="s">
        <v>495</v>
      </c>
      <c r="DA42" s="169">
        <v>5.147887323943662</v>
      </c>
    </row>
    <row r="43" spans="1:105">
      <c r="A43" s="168" t="s">
        <v>548</v>
      </c>
      <c r="B43" s="168" t="s">
        <v>549</v>
      </c>
      <c r="C43" s="168" t="s">
        <v>543</v>
      </c>
      <c r="D43" s="168" t="s">
        <v>550</v>
      </c>
      <c r="E43" s="169" t="s">
        <v>495</v>
      </c>
      <c r="F43" s="169" t="s">
        <v>495</v>
      </c>
      <c r="G43" s="169" t="s">
        <v>495</v>
      </c>
      <c r="H43" s="169" t="s">
        <v>495</v>
      </c>
      <c r="I43" s="169" t="s">
        <v>495</v>
      </c>
      <c r="J43" s="169" t="s">
        <v>495</v>
      </c>
      <c r="K43" s="169" t="s">
        <v>495</v>
      </c>
      <c r="L43" s="169" t="s">
        <v>495</v>
      </c>
      <c r="M43" s="169" t="s">
        <v>495</v>
      </c>
      <c r="N43" s="169" t="s">
        <v>495</v>
      </c>
      <c r="O43" s="169" t="s">
        <v>495</v>
      </c>
      <c r="P43" s="169" t="s">
        <v>495</v>
      </c>
      <c r="Q43" s="169" t="s">
        <v>495</v>
      </c>
      <c r="R43" s="169" t="s">
        <v>495</v>
      </c>
      <c r="S43" s="169" t="s">
        <v>495</v>
      </c>
      <c r="T43" s="169" t="s">
        <v>495</v>
      </c>
      <c r="U43" s="169" t="s">
        <v>495</v>
      </c>
      <c r="V43" s="169" t="s">
        <v>495</v>
      </c>
      <c r="W43" s="169" t="s">
        <v>495</v>
      </c>
      <c r="X43" s="169" t="s">
        <v>495</v>
      </c>
      <c r="Y43" s="169" t="s">
        <v>495</v>
      </c>
      <c r="Z43" s="169" t="s">
        <v>495</v>
      </c>
      <c r="AA43" s="169" t="s">
        <v>495</v>
      </c>
      <c r="AB43" s="169" t="s">
        <v>495</v>
      </c>
      <c r="AC43" s="169" t="s">
        <v>495</v>
      </c>
      <c r="AD43" s="169" t="s">
        <v>495</v>
      </c>
      <c r="AE43" s="169" t="s">
        <v>495</v>
      </c>
      <c r="AF43" s="169" t="s">
        <v>495</v>
      </c>
      <c r="AG43" s="169" t="s">
        <v>495</v>
      </c>
      <c r="AH43" s="169" t="s">
        <v>495</v>
      </c>
      <c r="AI43" s="169" t="s">
        <v>495</v>
      </c>
      <c r="AJ43" s="169" t="s">
        <v>495</v>
      </c>
      <c r="AK43" s="169" t="s">
        <v>495</v>
      </c>
      <c r="AL43" s="169">
        <v>45</v>
      </c>
      <c r="AM43" s="169">
        <v>90</v>
      </c>
      <c r="AN43" s="169">
        <v>10.76</v>
      </c>
      <c r="AO43" s="169">
        <v>46.3</v>
      </c>
      <c r="AP43" s="169">
        <v>9.01</v>
      </c>
      <c r="AQ43" s="169">
        <v>2.06</v>
      </c>
      <c r="AR43" s="169">
        <v>7.18</v>
      </c>
      <c r="AS43" s="169" t="s">
        <v>495</v>
      </c>
      <c r="AT43" s="169">
        <v>5.26</v>
      </c>
      <c r="AU43" s="169" t="s">
        <v>495</v>
      </c>
      <c r="AV43" s="169">
        <v>2.34</v>
      </c>
      <c r="AW43" s="169" t="s">
        <v>495</v>
      </c>
      <c r="AX43" s="169">
        <v>1.97</v>
      </c>
      <c r="AY43" s="169">
        <v>0.3</v>
      </c>
      <c r="AZ43" s="170" t="s">
        <v>495</v>
      </c>
      <c r="BA43" s="170" t="s">
        <v>495</v>
      </c>
      <c r="BB43" s="170" t="s">
        <v>495</v>
      </c>
      <c r="BC43" s="170" t="s">
        <v>495</v>
      </c>
      <c r="BD43" s="170" t="s">
        <v>495</v>
      </c>
      <c r="BE43" s="170" t="s">
        <v>495</v>
      </c>
      <c r="BF43" s="170" t="s">
        <v>495</v>
      </c>
      <c r="BG43" s="170" t="s">
        <v>495</v>
      </c>
      <c r="BH43" s="169" t="s">
        <v>495</v>
      </c>
      <c r="BI43" s="169" t="s">
        <v>495</v>
      </c>
      <c r="BJ43" s="169" t="s">
        <v>495</v>
      </c>
      <c r="BK43" s="169" t="s">
        <v>495</v>
      </c>
      <c r="BL43" s="169">
        <v>22.842639593908629</v>
      </c>
      <c r="BM43" s="169" t="s">
        <v>495</v>
      </c>
      <c r="BN43" s="169" t="s">
        <v>495</v>
      </c>
      <c r="BO43" s="169" t="s">
        <v>495</v>
      </c>
      <c r="BP43" s="169" t="s">
        <v>495</v>
      </c>
      <c r="BQ43" s="169" t="s">
        <v>495</v>
      </c>
      <c r="BR43" s="169" t="s">
        <v>495</v>
      </c>
      <c r="BS43" s="169" t="s">
        <v>495</v>
      </c>
      <c r="BT43" s="169" t="s">
        <v>495</v>
      </c>
      <c r="BU43" s="169" t="s">
        <v>495</v>
      </c>
      <c r="BV43" s="169" t="s">
        <v>495</v>
      </c>
      <c r="BW43" s="169" t="s">
        <v>495</v>
      </c>
      <c r="BX43" s="169" t="s">
        <v>495</v>
      </c>
      <c r="BY43" s="169">
        <v>22.842639593908629</v>
      </c>
      <c r="BZ43" s="169">
        <v>4.5736040609137056</v>
      </c>
      <c r="CA43" s="169" t="s">
        <v>495</v>
      </c>
      <c r="CB43" s="169" t="s">
        <v>495</v>
      </c>
      <c r="CC43" s="169">
        <v>4.9944506104328523</v>
      </c>
      <c r="CD43" s="169">
        <v>2.6700507614213196</v>
      </c>
      <c r="CE43" s="169" t="s">
        <v>495</v>
      </c>
      <c r="CF43" s="169" t="s">
        <v>495</v>
      </c>
      <c r="CG43" s="169" t="s">
        <v>495</v>
      </c>
      <c r="CH43" s="169" t="s">
        <v>495</v>
      </c>
      <c r="CI43" s="169" t="s">
        <v>495</v>
      </c>
      <c r="CJ43" s="169" t="s">
        <v>495</v>
      </c>
      <c r="CK43" s="169">
        <v>3.6446700507614214</v>
      </c>
      <c r="CL43" s="169" t="s">
        <v>495</v>
      </c>
      <c r="CM43" s="169" t="s">
        <v>495</v>
      </c>
      <c r="CN43" s="169" t="s">
        <v>495</v>
      </c>
      <c r="CO43" s="169" t="s">
        <v>495</v>
      </c>
      <c r="CP43" s="169" t="s">
        <v>495</v>
      </c>
      <c r="CQ43" s="169" t="s">
        <v>495</v>
      </c>
      <c r="CR43" s="169" t="s">
        <v>495</v>
      </c>
      <c r="CS43" s="169" t="s">
        <v>495</v>
      </c>
      <c r="CT43" s="169" t="s">
        <v>495</v>
      </c>
      <c r="CU43" s="169" t="s">
        <v>495</v>
      </c>
      <c r="CV43" s="169" t="s">
        <v>495</v>
      </c>
      <c r="CW43" s="169" t="s">
        <v>495</v>
      </c>
      <c r="CX43" s="169" t="s">
        <v>495</v>
      </c>
      <c r="CY43" s="169" t="s">
        <v>495</v>
      </c>
      <c r="CZ43" s="169" t="s">
        <v>495</v>
      </c>
      <c r="DA43" s="169" t="s">
        <v>495</v>
      </c>
    </row>
    <row r="44" spans="1:105">
      <c r="A44" s="168" t="s">
        <v>551</v>
      </c>
      <c r="B44" s="168" t="s">
        <v>549</v>
      </c>
      <c r="C44" s="168" t="s">
        <v>543</v>
      </c>
      <c r="D44" s="168" t="s">
        <v>550</v>
      </c>
      <c r="E44" s="169" t="s">
        <v>495</v>
      </c>
      <c r="F44" s="169" t="s">
        <v>495</v>
      </c>
      <c r="G44" s="169" t="s">
        <v>495</v>
      </c>
      <c r="H44" s="169" t="s">
        <v>495</v>
      </c>
      <c r="I44" s="169" t="s">
        <v>495</v>
      </c>
      <c r="J44" s="169" t="s">
        <v>495</v>
      </c>
      <c r="K44" s="169" t="s">
        <v>495</v>
      </c>
      <c r="L44" s="169" t="s">
        <v>495</v>
      </c>
      <c r="M44" s="169" t="s">
        <v>495</v>
      </c>
      <c r="N44" s="169" t="s">
        <v>495</v>
      </c>
      <c r="O44" s="169" t="s">
        <v>495</v>
      </c>
      <c r="P44" s="169" t="s">
        <v>495</v>
      </c>
      <c r="Q44" s="169" t="s">
        <v>495</v>
      </c>
      <c r="R44" s="169" t="s">
        <v>495</v>
      </c>
      <c r="S44" s="169" t="s">
        <v>495</v>
      </c>
      <c r="T44" s="169" t="s">
        <v>495</v>
      </c>
      <c r="U44" s="169" t="s">
        <v>495</v>
      </c>
      <c r="V44" s="169" t="s">
        <v>495</v>
      </c>
      <c r="W44" s="169" t="s">
        <v>495</v>
      </c>
      <c r="X44" s="169" t="s">
        <v>495</v>
      </c>
      <c r="Y44" s="169" t="s">
        <v>495</v>
      </c>
      <c r="Z44" s="169" t="s">
        <v>495</v>
      </c>
      <c r="AA44" s="169" t="s">
        <v>495</v>
      </c>
      <c r="AB44" s="169" t="s">
        <v>495</v>
      </c>
      <c r="AC44" s="169" t="s">
        <v>495</v>
      </c>
      <c r="AD44" s="169" t="s">
        <v>495</v>
      </c>
      <c r="AE44" s="169" t="s">
        <v>495</v>
      </c>
      <c r="AF44" s="169" t="s">
        <v>495</v>
      </c>
      <c r="AG44" s="169" t="s">
        <v>495</v>
      </c>
      <c r="AH44" s="169" t="s">
        <v>495</v>
      </c>
      <c r="AI44" s="169" t="s">
        <v>495</v>
      </c>
      <c r="AJ44" s="169" t="s">
        <v>495</v>
      </c>
      <c r="AK44" s="169" t="s">
        <v>495</v>
      </c>
      <c r="AL44" s="169">
        <v>46</v>
      </c>
      <c r="AM44" s="169">
        <v>93</v>
      </c>
      <c r="AN44" s="169">
        <v>11.13</v>
      </c>
      <c r="AO44" s="169">
        <v>48.1</v>
      </c>
      <c r="AP44" s="169">
        <v>9.3000000000000007</v>
      </c>
      <c r="AQ44" s="169">
        <v>2.17</v>
      </c>
      <c r="AR44" s="169">
        <v>7.37</v>
      </c>
      <c r="AS44" s="169" t="s">
        <v>495</v>
      </c>
      <c r="AT44" s="169">
        <v>5.18</v>
      </c>
      <c r="AU44" s="169" t="s">
        <v>495</v>
      </c>
      <c r="AV44" s="169">
        <v>2.46</v>
      </c>
      <c r="AW44" s="169" t="s">
        <v>495</v>
      </c>
      <c r="AX44" s="169">
        <v>2.13</v>
      </c>
      <c r="AY44" s="169">
        <v>0.3</v>
      </c>
      <c r="AZ44" s="170" t="s">
        <v>495</v>
      </c>
      <c r="BA44" s="170" t="s">
        <v>495</v>
      </c>
      <c r="BB44" s="170" t="s">
        <v>495</v>
      </c>
      <c r="BC44" s="170" t="s">
        <v>495</v>
      </c>
      <c r="BD44" s="170" t="s">
        <v>495</v>
      </c>
      <c r="BE44" s="170" t="s">
        <v>495</v>
      </c>
      <c r="BF44" s="170" t="s">
        <v>495</v>
      </c>
      <c r="BG44" s="170" t="s">
        <v>495</v>
      </c>
      <c r="BH44" s="169" t="s">
        <v>495</v>
      </c>
      <c r="BI44" s="169" t="s">
        <v>495</v>
      </c>
      <c r="BJ44" s="169" t="s">
        <v>495</v>
      </c>
      <c r="BK44" s="169" t="s">
        <v>495</v>
      </c>
      <c r="BL44" s="169">
        <v>21.5962441314554</v>
      </c>
      <c r="BM44" s="169" t="s">
        <v>495</v>
      </c>
      <c r="BN44" s="169" t="s">
        <v>495</v>
      </c>
      <c r="BO44" s="169" t="s">
        <v>495</v>
      </c>
      <c r="BP44" s="169" t="s">
        <v>495</v>
      </c>
      <c r="BQ44" s="169" t="s">
        <v>495</v>
      </c>
      <c r="BR44" s="169" t="s">
        <v>495</v>
      </c>
      <c r="BS44" s="169" t="s">
        <v>495</v>
      </c>
      <c r="BT44" s="169" t="s">
        <v>495</v>
      </c>
      <c r="BU44" s="169" t="s">
        <v>495</v>
      </c>
      <c r="BV44" s="169" t="s">
        <v>495</v>
      </c>
      <c r="BW44" s="169" t="s">
        <v>495</v>
      </c>
      <c r="BX44" s="169" t="s">
        <v>495</v>
      </c>
      <c r="BY44" s="169">
        <v>21.5962441314554</v>
      </c>
      <c r="BZ44" s="169">
        <v>4.3661971830985919</v>
      </c>
      <c r="CA44" s="169" t="s">
        <v>495</v>
      </c>
      <c r="CB44" s="169" t="s">
        <v>495</v>
      </c>
      <c r="CC44" s="169">
        <v>4.946236559139785</v>
      </c>
      <c r="CD44" s="169">
        <v>2.431924882629108</v>
      </c>
      <c r="CE44" s="169" t="s">
        <v>495</v>
      </c>
      <c r="CF44" s="169" t="s">
        <v>495</v>
      </c>
      <c r="CG44" s="169" t="s">
        <v>495</v>
      </c>
      <c r="CH44" s="169" t="s">
        <v>495</v>
      </c>
      <c r="CI44" s="169" t="s">
        <v>495</v>
      </c>
      <c r="CJ44" s="169" t="s">
        <v>495</v>
      </c>
      <c r="CK44" s="169">
        <v>3.4600938967136154</v>
      </c>
      <c r="CL44" s="169" t="s">
        <v>495</v>
      </c>
      <c r="CM44" s="169" t="s">
        <v>495</v>
      </c>
      <c r="CN44" s="169" t="s">
        <v>495</v>
      </c>
      <c r="CO44" s="169" t="s">
        <v>495</v>
      </c>
      <c r="CP44" s="169" t="s">
        <v>495</v>
      </c>
      <c r="CQ44" s="169" t="s">
        <v>495</v>
      </c>
      <c r="CR44" s="169" t="s">
        <v>495</v>
      </c>
      <c r="CS44" s="169" t="s">
        <v>495</v>
      </c>
      <c r="CT44" s="169" t="s">
        <v>495</v>
      </c>
      <c r="CU44" s="169" t="s">
        <v>495</v>
      </c>
      <c r="CV44" s="169" t="s">
        <v>495</v>
      </c>
      <c r="CW44" s="169" t="s">
        <v>495</v>
      </c>
      <c r="CX44" s="169" t="s">
        <v>495</v>
      </c>
      <c r="CY44" s="169" t="s">
        <v>495</v>
      </c>
      <c r="CZ44" s="169" t="s">
        <v>495</v>
      </c>
      <c r="DA44" s="169" t="s">
        <v>495</v>
      </c>
    </row>
    <row r="45" spans="1:105">
      <c r="A45" s="168" t="s">
        <v>552</v>
      </c>
      <c r="B45" s="168" t="s">
        <v>529</v>
      </c>
      <c r="C45" s="168" t="s">
        <v>543</v>
      </c>
      <c r="D45" s="168" t="s">
        <v>530</v>
      </c>
      <c r="E45" s="169">
        <v>11.9</v>
      </c>
      <c r="F45" s="169">
        <v>54</v>
      </c>
      <c r="G45" s="169">
        <v>10.86</v>
      </c>
      <c r="H45" s="169" t="s">
        <v>495</v>
      </c>
      <c r="I45" s="169">
        <v>4.97</v>
      </c>
      <c r="J45" s="169">
        <v>6.92</v>
      </c>
      <c r="K45" s="169">
        <v>1.42</v>
      </c>
      <c r="L45" s="169">
        <v>8.2899999999999991</v>
      </c>
      <c r="M45" s="169">
        <v>1.34</v>
      </c>
      <c r="N45" s="169">
        <v>1.73</v>
      </c>
      <c r="O45" s="169">
        <v>0.19</v>
      </c>
      <c r="P45" s="169">
        <v>5.94</v>
      </c>
      <c r="Q45" s="169" t="s">
        <v>495</v>
      </c>
      <c r="R45" s="169">
        <v>110.1433333333333</v>
      </c>
      <c r="S45" s="169">
        <v>2196.4433333333341</v>
      </c>
      <c r="T45" s="169">
        <v>974.78666666666652</v>
      </c>
      <c r="U45" s="169">
        <v>40</v>
      </c>
      <c r="V45" s="169">
        <v>10.08666666666667</v>
      </c>
      <c r="W45" s="169">
        <v>2.1333333333333329</v>
      </c>
      <c r="X45" s="169">
        <v>241.9966666666667</v>
      </c>
      <c r="Y45" s="169">
        <v>6.48</v>
      </c>
      <c r="Z45" s="169">
        <v>0.77899999999999991</v>
      </c>
      <c r="AA45" s="169">
        <v>16.376666666666669</v>
      </c>
      <c r="AB45" s="169">
        <v>14.59333333333333</v>
      </c>
      <c r="AC45" s="169">
        <v>13.64</v>
      </c>
      <c r="AD45" s="169">
        <v>617</v>
      </c>
      <c r="AE45" s="169">
        <v>291</v>
      </c>
      <c r="AF45" s="169" t="s">
        <v>495</v>
      </c>
      <c r="AG45" s="169">
        <v>70.373333333333335</v>
      </c>
      <c r="AH45" s="169" t="s">
        <v>495</v>
      </c>
      <c r="AI45" s="169" t="s">
        <v>495</v>
      </c>
      <c r="AJ45" s="169" t="s">
        <v>495</v>
      </c>
      <c r="AK45" s="169" t="s">
        <v>495</v>
      </c>
      <c r="AL45" s="169">
        <v>28.766666666666669</v>
      </c>
      <c r="AM45" s="169">
        <v>51.343333333333327</v>
      </c>
      <c r="AN45" s="169">
        <v>6.1333333333333329</v>
      </c>
      <c r="AO45" s="169">
        <v>25.193333333333332</v>
      </c>
      <c r="AP45" s="169">
        <v>5.1566666666666672</v>
      </c>
      <c r="AQ45" s="169">
        <v>1.265333333333333</v>
      </c>
      <c r="AR45" s="169">
        <v>4.3866666666666667</v>
      </c>
      <c r="AS45" s="169">
        <v>0.57433333333333325</v>
      </c>
      <c r="AT45" s="169">
        <v>3.3966666666666669</v>
      </c>
      <c r="AU45" s="169">
        <v>0.59933333333333338</v>
      </c>
      <c r="AV45" s="169">
        <v>1.5303333333333331</v>
      </c>
      <c r="AW45" s="169">
        <v>0.217</v>
      </c>
      <c r="AX45" s="169">
        <v>1.413</v>
      </c>
      <c r="AY45" s="169">
        <v>0.20200000000000001</v>
      </c>
      <c r="AZ45" s="170">
        <v>0.70801199999999997</v>
      </c>
      <c r="BA45" s="170">
        <v>0.51239199999999996</v>
      </c>
      <c r="BB45" s="170">
        <v>0.70795913419785794</v>
      </c>
      <c r="BC45" s="170">
        <v>0.51238236891554689</v>
      </c>
      <c r="BD45" s="170">
        <v>18.986397</v>
      </c>
      <c r="BE45" s="170">
        <v>15.700962000000001</v>
      </c>
      <c r="BF45" s="170">
        <v>38.981304000000002</v>
      </c>
      <c r="BG45" s="170" t="s">
        <v>495</v>
      </c>
      <c r="BH45" s="169">
        <v>0.69118318867062623</v>
      </c>
      <c r="BI45" s="169">
        <v>16.582686158063048</v>
      </c>
      <c r="BJ45" s="169">
        <v>7.1384760556735101</v>
      </c>
      <c r="BK45" s="169">
        <v>10.327907525359752</v>
      </c>
      <c r="BL45" s="169">
        <v>20.3585751356452</v>
      </c>
      <c r="BM45" s="169">
        <v>16.582686158063048</v>
      </c>
      <c r="BN45" s="169">
        <v>8.3183568677792064</v>
      </c>
      <c r="BO45" s="169">
        <v>1.2835833333333331</v>
      </c>
      <c r="BP45" s="169">
        <v>14.77691837980867</v>
      </c>
      <c r="BQ45" s="169">
        <v>150.51005025125636</v>
      </c>
      <c r="BR45" s="169">
        <v>217.75710508922671</v>
      </c>
      <c r="BS45" s="169">
        <v>1554.453880632225</v>
      </c>
      <c r="BT45" s="169">
        <v>0.56806761078117873</v>
      </c>
      <c r="BU45" s="169">
        <v>1.9712197350388312</v>
      </c>
      <c r="BV45" s="169">
        <v>2.851949768671513</v>
      </c>
      <c r="BW45" s="169">
        <v>37.345164609053498</v>
      </c>
      <c r="BX45" s="169">
        <v>0.40646378862939364</v>
      </c>
      <c r="BY45" s="169">
        <v>20.3585751356452</v>
      </c>
      <c r="BZ45" s="169">
        <v>3.6494456239679174</v>
      </c>
      <c r="CA45" s="169">
        <v>0.79578189300411528</v>
      </c>
      <c r="CB45" s="169">
        <v>2.1308833455006268E-2</v>
      </c>
      <c r="CC45" s="169">
        <v>5.5785391079508724</v>
      </c>
      <c r="CD45" s="169">
        <v>2.4038688369898562</v>
      </c>
      <c r="CE45" s="169">
        <v>4.7281250000000021</v>
      </c>
      <c r="CF45" s="169">
        <v>46.928894634776988</v>
      </c>
      <c r="CG45" s="169">
        <v>18.733418913136497</v>
      </c>
      <c r="CH45" s="169">
        <v>0.50730011587485502</v>
      </c>
      <c r="CI45" s="169">
        <v>1.4467944481163244</v>
      </c>
      <c r="CJ45" s="169">
        <v>72.24422442244223</v>
      </c>
      <c r="CK45" s="169">
        <v>3.1045057796650153</v>
      </c>
      <c r="CL45" s="169" t="s">
        <v>495</v>
      </c>
      <c r="CM45" s="169">
        <v>8.4123986095017376</v>
      </c>
      <c r="CN45" s="169">
        <v>76.353765932792598</v>
      </c>
      <c r="CO45" s="169">
        <v>5.0146221239488656E-2</v>
      </c>
      <c r="CP45" s="169">
        <v>59.522898432729477</v>
      </c>
      <c r="CQ45" s="169">
        <v>2.1308833455006268E-2</v>
      </c>
      <c r="CR45" s="169">
        <v>3.1351516385100746</v>
      </c>
      <c r="CS45" s="169" t="s">
        <v>495</v>
      </c>
      <c r="CT45" s="169">
        <v>0.19645523599298845</v>
      </c>
      <c r="CU45" s="169">
        <v>0.25216666666666676</v>
      </c>
      <c r="CV45" s="169">
        <v>5.3333333333333323E-2</v>
      </c>
      <c r="CW45" s="169">
        <v>9.7099999999999991</v>
      </c>
      <c r="CX45" s="169">
        <v>4.439300411522634</v>
      </c>
      <c r="CY45" s="169">
        <v>0.33674818241903498</v>
      </c>
      <c r="CZ45" s="169">
        <v>15.18365652</v>
      </c>
      <c r="DA45" s="169">
        <v>5.8380281690140841</v>
      </c>
    </row>
    <row r="46" spans="1:105">
      <c r="A46" s="168" t="s">
        <v>553</v>
      </c>
      <c r="B46" s="168" t="s">
        <v>529</v>
      </c>
      <c r="C46" s="168" t="s">
        <v>543</v>
      </c>
      <c r="D46" s="168" t="s">
        <v>530</v>
      </c>
      <c r="E46" s="169">
        <v>11.9</v>
      </c>
      <c r="F46" s="169">
        <v>54.91</v>
      </c>
      <c r="G46" s="169">
        <v>10.92</v>
      </c>
      <c r="H46" s="169" t="s">
        <v>495</v>
      </c>
      <c r="I46" s="169">
        <v>5.0599999999999996</v>
      </c>
      <c r="J46" s="169">
        <v>7.18</v>
      </c>
      <c r="K46" s="169">
        <v>1.7</v>
      </c>
      <c r="L46" s="169">
        <v>8.19</v>
      </c>
      <c r="M46" s="169">
        <v>1.34</v>
      </c>
      <c r="N46" s="169">
        <v>1.83</v>
      </c>
      <c r="O46" s="169">
        <v>0.08</v>
      </c>
      <c r="P46" s="169">
        <v>1.76</v>
      </c>
      <c r="Q46" s="169" t="s">
        <v>495</v>
      </c>
      <c r="R46" s="169">
        <v>208</v>
      </c>
      <c r="S46" s="169">
        <v>3942</v>
      </c>
      <c r="T46" s="169">
        <v>1287</v>
      </c>
      <c r="U46" s="169">
        <v>45</v>
      </c>
      <c r="V46" s="169">
        <v>21.6</v>
      </c>
      <c r="W46" s="169">
        <v>4</v>
      </c>
      <c r="X46" s="169">
        <v>456</v>
      </c>
      <c r="Y46" s="169" t="s">
        <v>495</v>
      </c>
      <c r="Z46" s="169" t="s">
        <v>495</v>
      </c>
      <c r="AA46" s="169">
        <v>29</v>
      </c>
      <c r="AB46" s="169">
        <v>30</v>
      </c>
      <c r="AC46" s="169">
        <v>23</v>
      </c>
      <c r="AD46" s="169">
        <v>170</v>
      </c>
      <c r="AE46" s="169">
        <v>41</v>
      </c>
      <c r="AF46" s="169" t="s">
        <v>495</v>
      </c>
      <c r="AG46" s="169">
        <v>167</v>
      </c>
      <c r="AH46" s="169" t="s">
        <v>495</v>
      </c>
      <c r="AI46" s="169" t="s">
        <v>495</v>
      </c>
      <c r="AJ46" s="169" t="s">
        <v>495</v>
      </c>
      <c r="AK46" s="169" t="s">
        <v>495</v>
      </c>
      <c r="AL46" s="169" t="s">
        <v>495</v>
      </c>
      <c r="AM46" s="169" t="s">
        <v>495</v>
      </c>
      <c r="AN46" s="169" t="s">
        <v>495</v>
      </c>
      <c r="AO46" s="169" t="s">
        <v>495</v>
      </c>
      <c r="AP46" s="169" t="s">
        <v>495</v>
      </c>
      <c r="AQ46" s="169" t="s">
        <v>495</v>
      </c>
      <c r="AR46" s="169" t="s">
        <v>495</v>
      </c>
      <c r="AS46" s="169" t="s">
        <v>495</v>
      </c>
      <c r="AT46" s="169" t="s">
        <v>495</v>
      </c>
      <c r="AU46" s="169" t="s">
        <v>495</v>
      </c>
      <c r="AV46" s="169" t="s">
        <v>495</v>
      </c>
      <c r="AW46" s="169" t="s">
        <v>495</v>
      </c>
      <c r="AX46" s="169" t="s">
        <v>495</v>
      </c>
      <c r="AY46" s="169" t="s">
        <v>495</v>
      </c>
      <c r="AZ46" s="170">
        <v>0.70795799999999998</v>
      </c>
      <c r="BA46" s="170">
        <v>0.51241000000000003</v>
      </c>
      <c r="BB46" s="170">
        <v>0.7078956739185932</v>
      </c>
      <c r="BC46" s="170">
        <v>0.51240048159554741</v>
      </c>
      <c r="BD46" s="170">
        <v>18.869764199999999</v>
      </c>
      <c r="BE46" s="170">
        <v>15.704974</v>
      </c>
      <c r="BF46" s="170">
        <v>38.953192000000001</v>
      </c>
      <c r="BG46" s="170" t="s">
        <v>495</v>
      </c>
      <c r="BH46" s="169">
        <v>0.72000000000000008</v>
      </c>
      <c r="BI46" s="169">
        <v>15.2</v>
      </c>
      <c r="BJ46" s="169" t="s">
        <v>495</v>
      </c>
      <c r="BK46" s="169" t="s">
        <v>495</v>
      </c>
      <c r="BL46" s="169" t="s">
        <v>495</v>
      </c>
      <c r="BM46" s="169">
        <v>15.2</v>
      </c>
      <c r="BN46" s="169" t="s">
        <v>495</v>
      </c>
      <c r="BO46" s="169" t="s">
        <v>495</v>
      </c>
      <c r="BP46" s="169">
        <v>15.724137931034482</v>
      </c>
      <c r="BQ46" s="169">
        <v>131.4</v>
      </c>
      <c r="BR46" s="169">
        <v>182.5</v>
      </c>
      <c r="BS46" s="169" t="s">
        <v>495</v>
      </c>
      <c r="BT46" s="169">
        <v>0.27299999999999996</v>
      </c>
      <c r="BU46" s="169" t="s">
        <v>495</v>
      </c>
      <c r="BV46" s="169" t="s">
        <v>495</v>
      </c>
      <c r="BW46" s="169" t="s">
        <v>495</v>
      </c>
      <c r="BX46" s="169" t="s">
        <v>495</v>
      </c>
      <c r="BY46" s="169" t="s">
        <v>495</v>
      </c>
      <c r="BZ46" s="169" t="s">
        <v>495</v>
      </c>
      <c r="CA46" s="169" t="s">
        <v>495</v>
      </c>
      <c r="CB46" s="169" t="s">
        <v>495</v>
      </c>
      <c r="CC46" s="169" t="s">
        <v>495</v>
      </c>
      <c r="CD46" s="169" t="s">
        <v>495</v>
      </c>
      <c r="CE46" s="169">
        <v>5.4</v>
      </c>
      <c r="CF46" s="169" t="s">
        <v>495</v>
      </c>
      <c r="CG46" s="169" t="s">
        <v>495</v>
      </c>
      <c r="CH46" s="169" t="s">
        <v>495</v>
      </c>
      <c r="CI46" s="169">
        <v>1.3888888888888888</v>
      </c>
      <c r="CJ46" s="169" t="s">
        <v>495</v>
      </c>
      <c r="CK46" s="169" t="s">
        <v>495</v>
      </c>
      <c r="CL46" s="169" t="s">
        <v>495</v>
      </c>
      <c r="CM46" s="169" t="s">
        <v>495</v>
      </c>
      <c r="CN46" s="169" t="s">
        <v>495</v>
      </c>
      <c r="CO46" s="169">
        <v>5.2765093860984269E-2</v>
      </c>
      <c r="CP46" s="169">
        <v>44.379310344827587</v>
      </c>
      <c r="CQ46" s="169" t="s">
        <v>495</v>
      </c>
      <c r="CR46" s="169" t="s">
        <v>495</v>
      </c>
      <c r="CS46" s="169" t="s">
        <v>495</v>
      </c>
      <c r="CT46" s="169" t="s">
        <v>495</v>
      </c>
      <c r="CU46" s="169">
        <v>0.48000000000000004</v>
      </c>
      <c r="CV46" s="169">
        <v>8.8888888888888892E-2</v>
      </c>
      <c r="CW46" s="169">
        <v>9.8899999999999988</v>
      </c>
      <c r="CX46" s="169" t="s">
        <v>495</v>
      </c>
      <c r="CY46" s="169" t="s">
        <v>495</v>
      </c>
      <c r="CZ46" s="169">
        <v>16.849156071999971</v>
      </c>
      <c r="DA46" s="169">
        <v>4.8176470588235292</v>
      </c>
    </row>
    <row r="47" spans="1:105">
      <c r="A47" s="168" t="s">
        <v>554</v>
      </c>
      <c r="B47" s="168" t="s">
        <v>529</v>
      </c>
      <c r="C47" s="168" t="s">
        <v>543</v>
      </c>
      <c r="D47" s="168" t="s">
        <v>530</v>
      </c>
      <c r="E47" s="169">
        <v>11.9</v>
      </c>
      <c r="F47" s="169">
        <v>49.74</v>
      </c>
      <c r="G47" s="169">
        <v>9.02</v>
      </c>
      <c r="H47" s="169" t="s">
        <v>495</v>
      </c>
      <c r="I47" s="169">
        <v>7.68</v>
      </c>
      <c r="J47" s="169">
        <v>10.1</v>
      </c>
      <c r="K47" s="169">
        <v>1.44</v>
      </c>
      <c r="L47" s="169">
        <v>7.19</v>
      </c>
      <c r="M47" s="169">
        <v>0.96</v>
      </c>
      <c r="N47" s="169">
        <v>1.42</v>
      </c>
      <c r="O47" s="169">
        <v>0.12</v>
      </c>
      <c r="P47" s="169">
        <v>2.0299999999999998</v>
      </c>
      <c r="Q47" s="169" t="s">
        <v>495</v>
      </c>
      <c r="R47" s="169">
        <v>201</v>
      </c>
      <c r="S47" s="169">
        <v>4145</v>
      </c>
      <c r="T47" s="169">
        <v>1253</v>
      </c>
      <c r="U47" s="169">
        <v>48</v>
      </c>
      <c r="V47" s="169">
        <v>22.6</v>
      </c>
      <c r="W47" s="169">
        <v>4.2</v>
      </c>
      <c r="X47" s="169">
        <v>449</v>
      </c>
      <c r="Y47" s="169" t="s">
        <v>495</v>
      </c>
      <c r="Z47" s="169" t="s">
        <v>495</v>
      </c>
      <c r="AA47" s="169">
        <v>26</v>
      </c>
      <c r="AB47" s="169">
        <v>29</v>
      </c>
      <c r="AC47" s="169">
        <v>25</v>
      </c>
      <c r="AD47" s="169">
        <v>170</v>
      </c>
      <c r="AE47" s="169">
        <v>51</v>
      </c>
      <c r="AF47" s="169" t="s">
        <v>495</v>
      </c>
      <c r="AG47" s="169">
        <v>163</v>
      </c>
      <c r="AH47" s="169" t="s">
        <v>495</v>
      </c>
      <c r="AI47" s="169" t="s">
        <v>495</v>
      </c>
      <c r="AJ47" s="169" t="s">
        <v>495</v>
      </c>
      <c r="AK47" s="169" t="s">
        <v>495</v>
      </c>
      <c r="AL47" s="169" t="s">
        <v>495</v>
      </c>
      <c r="AM47" s="169" t="s">
        <v>495</v>
      </c>
      <c r="AN47" s="169" t="s">
        <v>495</v>
      </c>
      <c r="AO47" s="169" t="s">
        <v>495</v>
      </c>
      <c r="AP47" s="169" t="s">
        <v>495</v>
      </c>
      <c r="AQ47" s="169" t="s">
        <v>495</v>
      </c>
      <c r="AR47" s="169" t="s">
        <v>495</v>
      </c>
      <c r="AS47" s="169" t="s">
        <v>495</v>
      </c>
      <c r="AT47" s="169" t="s">
        <v>495</v>
      </c>
      <c r="AU47" s="169" t="s">
        <v>495</v>
      </c>
      <c r="AV47" s="169" t="s">
        <v>495</v>
      </c>
      <c r="AW47" s="169" t="s">
        <v>495</v>
      </c>
      <c r="AX47" s="169" t="s">
        <v>495</v>
      </c>
      <c r="AY47" s="169" t="s">
        <v>495</v>
      </c>
      <c r="AZ47" s="170">
        <v>0.707372</v>
      </c>
      <c r="BA47" s="170">
        <v>0.51249100000000003</v>
      </c>
      <c r="BB47" s="170">
        <v>0.70729358851841262</v>
      </c>
      <c r="BC47" s="170">
        <v>0.51248148159554741</v>
      </c>
      <c r="BD47" s="170">
        <v>19.101326399999998</v>
      </c>
      <c r="BE47" s="170">
        <v>15.690932</v>
      </c>
      <c r="BF47" s="170">
        <v>39.002388000000003</v>
      </c>
      <c r="BG47" s="170" t="s">
        <v>495</v>
      </c>
      <c r="BH47" s="169">
        <v>0.77931034482758621</v>
      </c>
      <c r="BI47" s="169">
        <v>15.482758620689655</v>
      </c>
      <c r="BJ47" s="169" t="s">
        <v>495</v>
      </c>
      <c r="BK47" s="169" t="s">
        <v>495</v>
      </c>
      <c r="BL47" s="169" t="s">
        <v>495</v>
      </c>
      <c r="BM47" s="169">
        <v>15.482758620689655</v>
      </c>
      <c r="BN47" s="169" t="s">
        <v>495</v>
      </c>
      <c r="BO47" s="169" t="s">
        <v>495</v>
      </c>
      <c r="BP47" s="169">
        <v>17.26923076923077</v>
      </c>
      <c r="BQ47" s="169">
        <v>142.93103448275863</v>
      </c>
      <c r="BR47" s="169">
        <v>183.40707964601768</v>
      </c>
      <c r="BS47" s="169" t="s">
        <v>495</v>
      </c>
      <c r="BT47" s="169">
        <v>0.24793103448275863</v>
      </c>
      <c r="BU47" s="169" t="s">
        <v>495</v>
      </c>
      <c r="BV47" s="169" t="s">
        <v>495</v>
      </c>
      <c r="BW47" s="169" t="s">
        <v>495</v>
      </c>
      <c r="BX47" s="169" t="s">
        <v>495</v>
      </c>
      <c r="BY47" s="169" t="s">
        <v>495</v>
      </c>
      <c r="BZ47" s="169" t="s">
        <v>495</v>
      </c>
      <c r="CA47" s="169" t="s">
        <v>495</v>
      </c>
      <c r="CB47" s="169" t="s">
        <v>495</v>
      </c>
      <c r="CC47" s="169" t="s">
        <v>495</v>
      </c>
      <c r="CD47" s="169" t="s">
        <v>495</v>
      </c>
      <c r="CE47" s="169">
        <v>5.3809523809523814</v>
      </c>
      <c r="CF47" s="169" t="s">
        <v>495</v>
      </c>
      <c r="CG47" s="169" t="s">
        <v>495</v>
      </c>
      <c r="CH47" s="169" t="s">
        <v>495</v>
      </c>
      <c r="CI47" s="169">
        <v>1.2831858407079646</v>
      </c>
      <c r="CJ47" s="169" t="s">
        <v>495</v>
      </c>
      <c r="CK47" s="169" t="s">
        <v>495</v>
      </c>
      <c r="CL47" s="169" t="s">
        <v>495</v>
      </c>
      <c r="CM47" s="169" t="s">
        <v>495</v>
      </c>
      <c r="CN47" s="169" t="s">
        <v>495</v>
      </c>
      <c r="CO47" s="169">
        <v>4.8492159227985526E-2</v>
      </c>
      <c r="CP47" s="169">
        <v>48.192307692307693</v>
      </c>
      <c r="CQ47" s="169" t="s">
        <v>495</v>
      </c>
      <c r="CR47" s="169" t="s">
        <v>495</v>
      </c>
      <c r="CS47" s="169" t="s">
        <v>495</v>
      </c>
      <c r="CT47" s="169" t="s">
        <v>495</v>
      </c>
      <c r="CU47" s="169">
        <v>0.47083333333333338</v>
      </c>
      <c r="CV47" s="169">
        <v>8.7500000000000008E-2</v>
      </c>
      <c r="CW47" s="169">
        <v>8.6300000000000008</v>
      </c>
      <c r="CX47" s="169" t="s">
        <v>495</v>
      </c>
      <c r="CY47" s="169" t="s">
        <v>495</v>
      </c>
      <c r="CZ47" s="169">
        <v>12.934821824000053</v>
      </c>
      <c r="DA47" s="169">
        <v>4.9930555555555562</v>
      </c>
    </row>
    <row r="48" spans="1:105">
      <c r="A48" s="168" t="s">
        <v>555</v>
      </c>
      <c r="B48" s="168" t="s">
        <v>549</v>
      </c>
      <c r="C48" s="168" t="s">
        <v>543</v>
      </c>
      <c r="D48" s="168" t="s">
        <v>556</v>
      </c>
      <c r="E48" s="169" t="s">
        <v>495</v>
      </c>
      <c r="F48" s="169">
        <v>47.61</v>
      </c>
      <c r="G48" s="169">
        <v>9.3699999999999992</v>
      </c>
      <c r="H48" s="169" t="s">
        <v>495</v>
      </c>
      <c r="I48" s="169">
        <v>11.73</v>
      </c>
      <c r="J48" s="169">
        <v>10.1</v>
      </c>
      <c r="K48" s="169">
        <v>1.35</v>
      </c>
      <c r="L48" s="169">
        <v>7.36</v>
      </c>
      <c r="M48" s="169">
        <v>1.59</v>
      </c>
      <c r="N48" s="169">
        <v>1.7</v>
      </c>
      <c r="O48" s="169">
        <v>0.1</v>
      </c>
      <c r="P48" s="169">
        <v>1.55</v>
      </c>
      <c r="Q48" s="169" t="s">
        <v>495</v>
      </c>
      <c r="R48" s="169">
        <v>302</v>
      </c>
      <c r="S48" s="169">
        <v>3105</v>
      </c>
      <c r="T48" s="169">
        <v>1651</v>
      </c>
      <c r="U48" s="169">
        <v>10</v>
      </c>
      <c r="V48" s="169">
        <v>17</v>
      </c>
      <c r="W48" s="169">
        <v>4.7</v>
      </c>
      <c r="X48" s="169">
        <v>929</v>
      </c>
      <c r="Y48" s="169">
        <v>20</v>
      </c>
      <c r="Z48" s="169">
        <v>10</v>
      </c>
      <c r="AA48" s="169">
        <v>20</v>
      </c>
      <c r="AB48" s="169">
        <v>178</v>
      </c>
      <c r="AC48" s="169" t="s">
        <v>495</v>
      </c>
      <c r="AD48" s="169">
        <v>623</v>
      </c>
      <c r="AE48" s="169">
        <v>408</v>
      </c>
      <c r="AF48" s="169" t="s">
        <v>495</v>
      </c>
      <c r="AG48" s="169" t="s">
        <v>495</v>
      </c>
      <c r="AH48" s="169" t="s">
        <v>495</v>
      </c>
      <c r="AI48" s="169" t="s">
        <v>495</v>
      </c>
      <c r="AJ48" s="169" t="s">
        <v>495</v>
      </c>
      <c r="AK48" s="169" t="s">
        <v>495</v>
      </c>
      <c r="AL48" s="169">
        <v>178</v>
      </c>
      <c r="AM48" s="169">
        <v>339</v>
      </c>
      <c r="AN48" s="169">
        <v>24.12</v>
      </c>
      <c r="AO48" s="169">
        <v>89.88</v>
      </c>
      <c r="AP48" s="169">
        <v>13.18</v>
      </c>
      <c r="AQ48" s="169">
        <v>3.31</v>
      </c>
      <c r="AR48" s="169">
        <v>9.81</v>
      </c>
      <c r="AS48" s="169" t="s">
        <v>495</v>
      </c>
      <c r="AT48" s="169">
        <v>5.55</v>
      </c>
      <c r="AU48" s="169" t="s">
        <v>495</v>
      </c>
      <c r="AV48" s="169">
        <v>2.61</v>
      </c>
      <c r="AW48" s="169" t="s">
        <v>495</v>
      </c>
      <c r="AX48" s="169">
        <v>1.92</v>
      </c>
      <c r="AY48" s="169">
        <v>0.25</v>
      </c>
      <c r="AZ48" s="170" t="s">
        <v>495</v>
      </c>
      <c r="BA48" s="170" t="s">
        <v>495</v>
      </c>
      <c r="BB48" s="170" t="s">
        <v>495</v>
      </c>
      <c r="BC48" s="170" t="s">
        <v>495</v>
      </c>
      <c r="BD48" s="170" t="s">
        <v>495</v>
      </c>
      <c r="BE48" s="170" t="s">
        <v>495</v>
      </c>
      <c r="BF48" s="170" t="s">
        <v>495</v>
      </c>
      <c r="BG48" s="170" t="s">
        <v>495</v>
      </c>
      <c r="BH48" s="169">
        <v>9.5505617977528087E-2</v>
      </c>
      <c r="BI48" s="169">
        <v>5.2191011235955056</v>
      </c>
      <c r="BJ48" s="169">
        <v>8.8541666666666679</v>
      </c>
      <c r="BK48" s="169">
        <v>92.708333333333343</v>
      </c>
      <c r="BL48" s="169">
        <v>92.708333333333343</v>
      </c>
      <c r="BM48" s="169">
        <v>5.2191011235955056</v>
      </c>
      <c r="BN48" s="169">
        <v>2</v>
      </c>
      <c r="BO48" s="169">
        <v>33.9</v>
      </c>
      <c r="BP48" s="169">
        <v>46.45</v>
      </c>
      <c r="BQ48" s="169">
        <v>17.443820224719101</v>
      </c>
      <c r="BR48" s="169">
        <v>182.64705882352942</v>
      </c>
      <c r="BS48" s="169">
        <v>1617.1875</v>
      </c>
      <c r="BT48" s="169">
        <v>4.1348314606741578E-2</v>
      </c>
      <c r="BU48" s="169">
        <v>1</v>
      </c>
      <c r="BV48" s="169">
        <v>10.470588235294118</v>
      </c>
      <c r="BW48" s="169">
        <v>46.45</v>
      </c>
      <c r="BX48" s="169" t="s">
        <v>495</v>
      </c>
      <c r="BY48" s="169">
        <v>92.708333333333343</v>
      </c>
      <c r="BZ48" s="169">
        <v>6.864583333333333</v>
      </c>
      <c r="CA48" s="169">
        <v>0.65900000000000003</v>
      </c>
      <c r="CB48" s="169">
        <v>1.4187298170075349E-2</v>
      </c>
      <c r="CC48" s="169">
        <v>13.505311077389985</v>
      </c>
      <c r="CD48" s="169">
        <v>2.890625</v>
      </c>
      <c r="CE48" s="169">
        <v>3.6170212765957444</v>
      </c>
      <c r="CF48" s="169">
        <v>70.485584218512898</v>
      </c>
      <c r="CG48" s="169">
        <v>17.8</v>
      </c>
      <c r="CH48" s="169">
        <v>1</v>
      </c>
      <c r="CI48" s="169">
        <v>10.470588235294118</v>
      </c>
      <c r="CJ48" s="169">
        <v>712</v>
      </c>
      <c r="CK48" s="169">
        <v>5.1093750000000009</v>
      </c>
      <c r="CL48" s="169" t="s">
        <v>495</v>
      </c>
      <c r="CM48" s="169">
        <v>5.2191011235955056</v>
      </c>
      <c r="CN48" s="169">
        <v>17.443820224719101</v>
      </c>
      <c r="CO48" s="169">
        <v>9.726247987117552E-2</v>
      </c>
      <c r="CP48" s="169">
        <v>82.55</v>
      </c>
      <c r="CQ48" s="169">
        <v>1.4187298170075349E-2</v>
      </c>
      <c r="CR48" s="169">
        <v>16.95</v>
      </c>
      <c r="CS48" s="169" t="s">
        <v>495</v>
      </c>
      <c r="CT48" s="169">
        <v>5.0147492625368731E-2</v>
      </c>
      <c r="CU48" s="169">
        <v>1.7</v>
      </c>
      <c r="CV48" s="169">
        <v>0.47000000000000003</v>
      </c>
      <c r="CW48" s="169">
        <v>8.7100000000000009</v>
      </c>
      <c r="CX48" s="169">
        <v>8.9</v>
      </c>
      <c r="CY48" s="169">
        <v>0.32647058823529412</v>
      </c>
      <c r="CZ48" s="169" t="s">
        <v>495</v>
      </c>
      <c r="DA48" s="169">
        <v>5.4518518518518517</v>
      </c>
    </row>
    <row r="49" spans="1:105">
      <c r="A49" s="168" t="s">
        <v>557</v>
      </c>
      <c r="B49" s="168" t="s">
        <v>549</v>
      </c>
      <c r="C49" s="168" t="s">
        <v>543</v>
      </c>
      <c r="D49" s="168" t="s">
        <v>556</v>
      </c>
      <c r="E49" s="169" t="s">
        <v>495</v>
      </c>
      <c r="F49" s="169">
        <v>49.19</v>
      </c>
      <c r="G49" s="169">
        <v>10.82</v>
      </c>
      <c r="H49" s="169" t="s">
        <v>495</v>
      </c>
      <c r="I49" s="169">
        <v>10.39</v>
      </c>
      <c r="J49" s="169">
        <v>8.39</v>
      </c>
      <c r="K49" s="169">
        <v>1.95</v>
      </c>
      <c r="L49" s="169">
        <v>6.32</v>
      </c>
      <c r="M49" s="169">
        <v>1.77</v>
      </c>
      <c r="N49" s="169">
        <v>1.56</v>
      </c>
      <c r="O49" s="169">
        <v>0.11</v>
      </c>
      <c r="P49" s="169">
        <v>1.68</v>
      </c>
      <c r="Q49" s="169" t="s">
        <v>495</v>
      </c>
      <c r="R49" s="169">
        <v>338</v>
      </c>
      <c r="S49" s="169">
        <v>2284</v>
      </c>
      <c r="T49" s="169">
        <v>1997</v>
      </c>
      <c r="U49" s="169">
        <v>14</v>
      </c>
      <c r="V49" s="169">
        <v>16</v>
      </c>
      <c r="W49" s="169">
        <v>5.7</v>
      </c>
      <c r="X49" s="169">
        <v>990</v>
      </c>
      <c r="Y49" s="169">
        <v>19</v>
      </c>
      <c r="Z49" s="169">
        <v>10</v>
      </c>
      <c r="AA49" s="169">
        <v>24</v>
      </c>
      <c r="AB49" s="169">
        <v>173</v>
      </c>
      <c r="AC49" s="169" t="s">
        <v>495</v>
      </c>
      <c r="AD49" s="169">
        <v>566</v>
      </c>
      <c r="AE49" s="169">
        <v>469</v>
      </c>
      <c r="AF49" s="169" t="s">
        <v>495</v>
      </c>
      <c r="AG49" s="169" t="s">
        <v>495</v>
      </c>
      <c r="AH49" s="169" t="s">
        <v>495</v>
      </c>
      <c r="AI49" s="169" t="s">
        <v>495</v>
      </c>
      <c r="AJ49" s="169" t="s">
        <v>495</v>
      </c>
      <c r="AK49" s="169" t="s">
        <v>495</v>
      </c>
      <c r="AL49" s="169">
        <v>146</v>
      </c>
      <c r="AM49" s="169">
        <v>272</v>
      </c>
      <c r="AN49" s="169">
        <v>29.54</v>
      </c>
      <c r="AO49" s="169">
        <v>111.13</v>
      </c>
      <c r="AP49" s="169">
        <v>16.420000000000002</v>
      </c>
      <c r="AQ49" s="169">
        <v>3.94</v>
      </c>
      <c r="AR49" s="169">
        <v>11.24</v>
      </c>
      <c r="AS49" s="169" t="s">
        <v>495</v>
      </c>
      <c r="AT49" s="169">
        <v>5.49</v>
      </c>
      <c r="AU49" s="169" t="s">
        <v>495</v>
      </c>
      <c r="AV49" s="169">
        <v>2.15</v>
      </c>
      <c r="AW49" s="169" t="s">
        <v>495</v>
      </c>
      <c r="AX49" s="169">
        <v>1.74</v>
      </c>
      <c r="AY49" s="169">
        <v>0.22</v>
      </c>
      <c r="AZ49" s="170" t="s">
        <v>495</v>
      </c>
      <c r="BA49" s="170" t="s">
        <v>495</v>
      </c>
      <c r="BB49" s="170" t="s">
        <v>495</v>
      </c>
      <c r="BC49" s="170" t="s">
        <v>495</v>
      </c>
      <c r="BD49" s="170" t="s">
        <v>495</v>
      </c>
      <c r="BE49" s="170" t="s">
        <v>495</v>
      </c>
      <c r="BF49" s="170" t="s">
        <v>495</v>
      </c>
      <c r="BG49" s="170" t="s">
        <v>495</v>
      </c>
      <c r="BH49" s="169">
        <v>9.2485549132947972E-2</v>
      </c>
      <c r="BI49" s="169">
        <v>5.7225433526011562</v>
      </c>
      <c r="BJ49" s="169">
        <v>9.1954022988505741</v>
      </c>
      <c r="BK49" s="169">
        <v>99.425287356321846</v>
      </c>
      <c r="BL49" s="169">
        <v>83.908045977011497</v>
      </c>
      <c r="BM49" s="169">
        <v>5.7225433526011562</v>
      </c>
      <c r="BN49" s="169">
        <v>1.9</v>
      </c>
      <c r="BO49" s="169">
        <v>19.428571428571427</v>
      </c>
      <c r="BP49" s="169">
        <v>41.25</v>
      </c>
      <c r="BQ49" s="169">
        <v>13.202312138728324</v>
      </c>
      <c r="BR49" s="169">
        <v>142.75</v>
      </c>
      <c r="BS49" s="169">
        <v>1312.6436781609195</v>
      </c>
      <c r="BT49" s="169">
        <v>3.6531791907514453E-2</v>
      </c>
      <c r="BU49" s="169">
        <v>0.84393063583815031</v>
      </c>
      <c r="BV49" s="169">
        <v>9.125</v>
      </c>
      <c r="BW49" s="169">
        <v>52.10526315789474</v>
      </c>
      <c r="BX49" s="169" t="s">
        <v>495</v>
      </c>
      <c r="BY49" s="169">
        <v>83.908045977011497</v>
      </c>
      <c r="BZ49" s="169">
        <v>9.4367816091954033</v>
      </c>
      <c r="CA49" s="169">
        <v>0.86421052631578954</v>
      </c>
      <c r="CB49" s="169">
        <v>1.6585858585858589E-2</v>
      </c>
      <c r="CC49" s="169">
        <v>8.8915956151035314</v>
      </c>
      <c r="CD49" s="169">
        <v>3.1551724137931036</v>
      </c>
      <c r="CE49" s="169">
        <v>2.807017543859649</v>
      </c>
      <c r="CF49" s="169">
        <v>60.292326431181479</v>
      </c>
      <c r="CG49" s="169">
        <v>17.3</v>
      </c>
      <c r="CH49" s="169">
        <v>1.1849315068493151</v>
      </c>
      <c r="CI49" s="169">
        <v>10.8125</v>
      </c>
      <c r="CJ49" s="169">
        <v>786.36363636363637</v>
      </c>
      <c r="CK49" s="169">
        <v>6.4597701149425291</v>
      </c>
      <c r="CL49" s="169" t="s">
        <v>495</v>
      </c>
      <c r="CM49" s="169">
        <v>6.7808219178082192</v>
      </c>
      <c r="CN49" s="169">
        <v>15.643835616438356</v>
      </c>
      <c r="CO49" s="169">
        <v>0.14798598949211908</v>
      </c>
      <c r="CP49" s="169">
        <v>83.208333333333329</v>
      </c>
      <c r="CQ49" s="169">
        <v>1.6585858585858589E-2</v>
      </c>
      <c r="CR49" s="169">
        <v>11.333333333333334</v>
      </c>
      <c r="CS49" s="169" t="s">
        <v>495</v>
      </c>
      <c r="CT49" s="169">
        <v>5.8823529411764705E-2</v>
      </c>
      <c r="CU49" s="169">
        <v>1.1428571428571428</v>
      </c>
      <c r="CV49" s="169">
        <v>0.40714285714285714</v>
      </c>
      <c r="CW49" s="169">
        <v>8.27</v>
      </c>
      <c r="CX49" s="169">
        <v>7.6842105263157894</v>
      </c>
      <c r="CY49" s="169">
        <v>0.34312500000000001</v>
      </c>
      <c r="CZ49" s="169" t="s">
        <v>495</v>
      </c>
      <c r="DA49" s="169">
        <v>3.2410256410256411</v>
      </c>
    </row>
    <row r="50" spans="1:105">
      <c r="A50" s="168" t="s">
        <v>558</v>
      </c>
      <c r="B50" s="168" t="s">
        <v>549</v>
      </c>
      <c r="C50" s="168" t="s">
        <v>543</v>
      </c>
      <c r="D50" s="168" t="s">
        <v>556</v>
      </c>
      <c r="E50" s="169" t="s">
        <v>495</v>
      </c>
      <c r="F50" s="169">
        <v>47.62</v>
      </c>
      <c r="G50" s="169">
        <v>9.48</v>
      </c>
      <c r="H50" s="169" t="s">
        <v>495</v>
      </c>
      <c r="I50" s="169">
        <v>11.67</v>
      </c>
      <c r="J50" s="169">
        <v>9.73</v>
      </c>
      <c r="K50" s="169">
        <v>1.49</v>
      </c>
      <c r="L50" s="169">
        <v>7.35</v>
      </c>
      <c r="M50" s="169">
        <v>1.74</v>
      </c>
      <c r="N50" s="169">
        <v>1.7</v>
      </c>
      <c r="O50" s="169">
        <v>0.1</v>
      </c>
      <c r="P50" s="169">
        <v>1.44</v>
      </c>
      <c r="Q50" s="169" t="s">
        <v>495</v>
      </c>
      <c r="R50" s="169">
        <v>293</v>
      </c>
      <c r="S50" s="169">
        <v>3093</v>
      </c>
      <c r="T50" s="169">
        <v>1664</v>
      </c>
      <c r="U50" s="169">
        <v>12</v>
      </c>
      <c r="V50" s="169">
        <v>16</v>
      </c>
      <c r="W50" s="169">
        <v>5</v>
      </c>
      <c r="X50" s="169">
        <v>955</v>
      </c>
      <c r="Y50" s="169">
        <v>19</v>
      </c>
      <c r="Z50" s="169">
        <v>10</v>
      </c>
      <c r="AA50" s="169">
        <v>19</v>
      </c>
      <c r="AB50" s="169">
        <v>184</v>
      </c>
      <c r="AC50" s="169" t="s">
        <v>495</v>
      </c>
      <c r="AD50" s="169">
        <v>585</v>
      </c>
      <c r="AE50" s="169">
        <v>414</v>
      </c>
      <c r="AF50" s="169" t="s">
        <v>495</v>
      </c>
      <c r="AG50" s="169" t="s">
        <v>495</v>
      </c>
      <c r="AH50" s="169" t="s">
        <v>495</v>
      </c>
      <c r="AI50" s="169" t="s">
        <v>495</v>
      </c>
      <c r="AJ50" s="169" t="s">
        <v>495</v>
      </c>
      <c r="AK50" s="169" t="s">
        <v>495</v>
      </c>
      <c r="AL50" s="169">
        <v>176</v>
      </c>
      <c r="AM50" s="169">
        <v>336</v>
      </c>
      <c r="AN50" s="169">
        <v>20.87</v>
      </c>
      <c r="AO50" s="169">
        <v>82.5</v>
      </c>
      <c r="AP50" s="169">
        <v>12.23</v>
      </c>
      <c r="AQ50" s="169">
        <v>3.72</v>
      </c>
      <c r="AR50" s="169">
        <v>9.9499999999999993</v>
      </c>
      <c r="AS50" s="169" t="s">
        <v>495</v>
      </c>
      <c r="AT50" s="169">
        <v>4.24</v>
      </c>
      <c r="AU50" s="169" t="s">
        <v>495</v>
      </c>
      <c r="AV50" s="169">
        <v>1.75</v>
      </c>
      <c r="AW50" s="169" t="s">
        <v>495</v>
      </c>
      <c r="AX50" s="169">
        <v>1.84</v>
      </c>
      <c r="AY50" s="169">
        <v>0.26</v>
      </c>
      <c r="AZ50" s="170" t="s">
        <v>495</v>
      </c>
      <c r="BA50" s="170" t="s">
        <v>495</v>
      </c>
      <c r="BB50" s="170" t="s">
        <v>495</v>
      </c>
      <c r="BC50" s="170" t="s">
        <v>495</v>
      </c>
      <c r="BD50" s="170" t="s">
        <v>495</v>
      </c>
      <c r="BE50" s="170" t="s">
        <v>495</v>
      </c>
      <c r="BF50" s="170" t="s">
        <v>495</v>
      </c>
      <c r="BG50" s="170" t="s">
        <v>495</v>
      </c>
      <c r="BH50" s="169">
        <v>8.6956521739130432E-2</v>
      </c>
      <c r="BI50" s="169">
        <v>5.1902173913043477</v>
      </c>
      <c r="BJ50" s="169">
        <v>8.695652173913043</v>
      </c>
      <c r="BK50" s="169">
        <v>100</v>
      </c>
      <c r="BL50" s="169">
        <v>95.65217391304347</v>
      </c>
      <c r="BM50" s="169">
        <v>5.1902173913043477</v>
      </c>
      <c r="BN50" s="169">
        <v>1.9</v>
      </c>
      <c r="BO50" s="169">
        <v>28</v>
      </c>
      <c r="BP50" s="169">
        <v>50.263157894736842</v>
      </c>
      <c r="BQ50" s="169">
        <v>16.809782608695652</v>
      </c>
      <c r="BR50" s="169">
        <v>193.3125</v>
      </c>
      <c r="BS50" s="169">
        <v>1680.9782608695652</v>
      </c>
      <c r="BT50" s="169">
        <v>3.9945652173913042E-2</v>
      </c>
      <c r="BU50" s="169">
        <v>0.95652173913043481</v>
      </c>
      <c r="BV50" s="169">
        <v>11</v>
      </c>
      <c r="BW50" s="169">
        <v>50.263157894736842</v>
      </c>
      <c r="BX50" s="169" t="s">
        <v>495</v>
      </c>
      <c r="BY50" s="169">
        <v>95.65217391304347</v>
      </c>
      <c r="BZ50" s="169">
        <v>6.6467391304347823</v>
      </c>
      <c r="CA50" s="169">
        <v>0.64368421052631586</v>
      </c>
      <c r="CB50" s="169">
        <v>1.280628272251309E-2</v>
      </c>
      <c r="CC50" s="169">
        <v>14.390842191332787</v>
      </c>
      <c r="CD50" s="169">
        <v>2.3043478260869565</v>
      </c>
      <c r="CE50" s="169">
        <v>3.2</v>
      </c>
      <c r="CF50" s="169">
        <v>78.086672117743248</v>
      </c>
      <c r="CG50" s="169">
        <v>18.399999999999999</v>
      </c>
      <c r="CH50" s="169">
        <v>1.0454545454545454</v>
      </c>
      <c r="CI50" s="169">
        <v>11.5</v>
      </c>
      <c r="CJ50" s="169">
        <v>707.69230769230762</v>
      </c>
      <c r="CK50" s="169">
        <v>5.4076086956521729</v>
      </c>
      <c r="CL50" s="169" t="s">
        <v>495</v>
      </c>
      <c r="CM50" s="169">
        <v>5.4261363636363633</v>
      </c>
      <c r="CN50" s="169">
        <v>17.573863636363637</v>
      </c>
      <c r="CO50" s="169">
        <v>9.4730035564177167E-2</v>
      </c>
      <c r="CP50" s="169">
        <v>87.578947368421055</v>
      </c>
      <c r="CQ50" s="169">
        <v>1.280628272251309E-2</v>
      </c>
      <c r="CR50" s="169">
        <v>17.684210526315791</v>
      </c>
      <c r="CS50" s="169" t="s">
        <v>495</v>
      </c>
      <c r="CT50" s="169">
        <v>4.7619047619047616E-2</v>
      </c>
      <c r="CU50" s="169">
        <v>1.3333333333333333</v>
      </c>
      <c r="CV50" s="169">
        <v>0.41666666666666669</v>
      </c>
      <c r="CW50" s="169">
        <v>8.84</v>
      </c>
      <c r="CX50" s="169">
        <v>9.2631578947368425</v>
      </c>
      <c r="CY50" s="169">
        <v>0.26500000000000001</v>
      </c>
      <c r="CZ50" s="169" t="s">
        <v>495</v>
      </c>
      <c r="DA50" s="169">
        <v>4.9328859060402683</v>
      </c>
    </row>
    <row r="51" spans="1:105">
      <c r="A51" s="168" t="s">
        <v>559</v>
      </c>
      <c r="B51" s="168" t="s">
        <v>549</v>
      </c>
      <c r="C51" s="168" t="s">
        <v>543</v>
      </c>
      <c r="D51" s="168" t="s">
        <v>556</v>
      </c>
      <c r="E51" s="169" t="s">
        <v>495</v>
      </c>
      <c r="F51" s="169">
        <v>47.98</v>
      </c>
      <c r="G51" s="169">
        <v>11</v>
      </c>
      <c r="H51" s="169" t="s">
        <v>495</v>
      </c>
      <c r="I51" s="169">
        <v>11.64</v>
      </c>
      <c r="J51" s="169">
        <v>9.11</v>
      </c>
      <c r="K51" s="169">
        <v>1.64</v>
      </c>
      <c r="L51" s="169">
        <v>4.8099999999999996</v>
      </c>
      <c r="M51" s="169">
        <v>1.64</v>
      </c>
      <c r="N51" s="169">
        <v>1.62</v>
      </c>
      <c r="O51" s="169">
        <v>0.12</v>
      </c>
      <c r="P51" s="169">
        <v>2.11</v>
      </c>
      <c r="Q51" s="169" t="s">
        <v>495</v>
      </c>
      <c r="R51" s="169">
        <v>338</v>
      </c>
      <c r="S51" s="169">
        <v>2528</v>
      </c>
      <c r="T51" s="169">
        <v>2290</v>
      </c>
      <c r="U51" s="169">
        <v>15</v>
      </c>
      <c r="V51" s="169">
        <v>16</v>
      </c>
      <c r="W51" s="169">
        <v>6</v>
      </c>
      <c r="X51" s="169">
        <v>882</v>
      </c>
      <c r="Y51" s="169">
        <v>18</v>
      </c>
      <c r="Z51" s="169">
        <v>6</v>
      </c>
      <c r="AA51" s="169">
        <v>26</v>
      </c>
      <c r="AB51" s="169">
        <v>146</v>
      </c>
      <c r="AC51" s="169" t="s">
        <v>495</v>
      </c>
      <c r="AD51" s="169">
        <v>647</v>
      </c>
      <c r="AE51" s="169">
        <v>510</v>
      </c>
      <c r="AF51" s="169" t="s">
        <v>495</v>
      </c>
      <c r="AG51" s="169" t="s">
        <v>495</v>
      </c>
      <c r="AH51" s="169" t="s">
        <v>495</v>
      </c>
      <c r="AI51" s="169" t="s">
        <v>495</v>
      </c>
      <c r="AJ51" s="169" t="s">
        <v>495</v>
      </c>
      <c r="AK51" s="169" t="s">
        <v>495</v>
      </c>
      <c r="AL51" s="169">
        <v>147</v>
      </c>
      <c r="AM51" s="169">
        <v>277</v>
      </c>
      <c r="AN51" s="169">
        <v>21.55</v>
      </c>
      <c r="AO51" s="169">
        <v>82.41</v>
      </c>
      <c r="AP51" s="169">
        <v>14.31</v>
      </c>
      <c r="AQ51" s="169">
        <v>3.58</v>
      </c>
      <c r="AR51" s="169">
        <v>10.32</v>
      </c>
      <c r="AS51" s="169" t="s">
        <v>495</v>
      </c>
      <c r="AT51" s="169">
        <v>4.22</v>
      </c>
      <c r="AU51" s="169" t="s">
        <v>495</v>
      </c>
      <c r="AV51" s="169">
        <v>1.8</v>
      </c>
      <c r="AW51" s="169" t="s">
        <v>495</v>
      </c>
      <c r="AX51" s="169">
        <v>1.56</v>
      </c>
      <c r="AY51" s="169">
        <v>0.25</v>
      </c>
      <c r="AZ51" s="170" t="s">
        <v>495</v>
      </c>
      <c r="BA51" s="170" t="s">
        <v>495</v>
      </c>
      <c r="BB51" s="170" t="s">
        <v>495</v>
      </c>
      <c r="BC51" s="170" t="s">
        <v>495</v>
      </c>
      <c r="BD51" s="170" t="s">
        <v>495</v>
      </c>
      <c r="BE51" s="170" t="s">
        <v>495</v>
      </c>
      <c r="BF51" s="170" t="s">
        <v>495</v>
      </c>
      <c r="BG51" s="170" t="s">
        <v>495</v>
      </c>
      <c r="BH51" s="169">
        <v>0.1095890410958904</v>
      </c>
      <c r="BI51" s="169">
        <v>6.0410958904109586</v>
      </c>
      <c r="BJ51" s="169">
        <v>10.256410256410255</v>
      </c>
      <c r="BK51" s="169">
        <v>93.589743589743591</v>
      </c>
      <c r="BL51" s="169">
        <v>94.230769230769226</v>
      </c>
      <c r="BM51" s="169">
        <v>6.0410958904109586</v>
      </c>
      <c r="BN51" s="169">
        <v>3</v>
      </c>
      <c r="BO51" s="169">
        <v>18.466666666666665</v>
      </c>
      <c r="BP51" s="169">
        <v>33.92307692307692</v>
      </c>
      <c r="BQ51" s="169">
        <v>17.315068493150687</v>
      </c>
      <c r="BR51" s="169">
        <v>158</v>
      </c>
      <c r="BS51" s="169">
        <v>1620.5128205128206</v>
      </c>
      <c r="BT51" s="169">
        <v>3.2945205479452053E-2</v>
      </c>
      <c r="BU51" s="169">
        <v>1.0068493150684932</v>
      </c>
      <c r="BV51" s="169">
        <v>9.1875</v>
      </c>
      <c r="BW51" s="169">
        <v>49</v>
      </c>
      <c r="BX51" s="169" t="s">
        <v>495</v>
      </c>
      <c r="BY51" s="169">
        <v>94.230769230769226</v>
      </c>
      <c r="BZ51" s="169">
        <v>9.1730769230769234</v>
      </c>
      <c r="CA51" s="169">
        <v>0.79500000000000004</v>
      </c>
      <c r="CB51" s="169">
        <v>1.6224489795918368E-2</v>
      </c>
      <c r="CC51" s="169">
        <v>10.272536687631026</v>
      </c>
      <c r="CD51" s="169">
        <v>2.7051282051282048</v>
      </c>
      <c r="CE51" s="169">
        <v>2.6666666666666665</v>
      </c>
      <c r="CF51" s="169">
        <v>61.635220125786162</v>
      </c>
      <c r="CG51" s="169">
        <v>24.333333333333332</v>
      </c>
      <c r="CH51" s="169">
        <v>0.99319727891156462</v>
      </c>
      <c r="CI51" s="169">
        <v>9.125</v>
      </c>
      <c r="CJ51" s="169">
        <v>584</v>
      </c>
      <c r="CK51" s="169">
        <v>6.615384615384615</v>
      </c>
      <c r="CL51" s="169" t="s">
        <v>495</v>
      </c>
      <c r="CM51" s="169">
        <v>6</v>
      </c>
      <c r="CN51" s="169">
        <v>17.197278911564627</v>
      </c>
      <c r="CO51" s="169">
        <v>0.13370253164556961</v>
      </c>
      <c r="CP51" s="169">
        <v>88.07692307692308</v>
      </c>
      <c r="CQ51" s="169">
        <v>1.6224489795918368E-2</v>
      </c>
      <c r="CR51" s="169">
        <v>10.653846153846153</v>
      </c>
      <c r="CS51" s="169" t="s">
        <v>495</v>
      </c>
      <c r="CT51" s="169">
        <v>5.7761732851985562E-2</v>
      </c>
      <c r="CU51" s="169">
        <v>1.0666666666666667</v>
      </c>
      <c r="CV51" s="169">
        <v>0.4</v>
      </c>
      <c r="CW51" s="169">
        <v>6.4499999999999993</v>
      </c>
      <c r="CX51" s="169">
        <v>8.1666666666666661</v>
      </c>
      <c r="CY51" s="169">
        <v>0.26374999999999998</v>
      </c>
      <c r="CZ51" s="169" t="s">
        <v>495</v>
      </c>
      <c r="DA51" s="169">
        <v>2.9329268292682924</v>
      </c>
    </row>
    <row r="52" spans="1:105">
      <c r="A52" s="168" t="s">
        <v>560</v>
      </c>
      <c r="B52" s="168" t="s">
        <v>549</v>
      </c>
      <c r="C52" s="168" t="s">
        <v>543</v>
      </c>
      <c r="D52" s="168" t="s">
        <v>556</v>
      </c>
      <c r="E52" s="169" t="s">
        <v>495</v>
      </c>
      <c r="F52" s="169">
        <v>48.66</v>
      </c>
      <c r="G52" s="169">
        <v>10.43</v>
      </c>
      <c r="H52" s="169" t="s">
        <v>495</v>
      </c>
      <c r="I52" s="169">
        <v>10.6</v>
      </c>
      <c r="J52" s="169">
        <v>8.2100000000000009</v>
      </c>
      <c r="K52" s="169">
        <v>1.85</v>
      </c>
      <c r="L52" s="169">
        <v>5.04</v>
      </c>
      <c r="M52" s="169">
        <v>1.76</v>
      </c>
      <c r="N52" s="169">
        <v>1.28</v>
      </c>
      <c r="O52" s="169">
        <v>0.12</v>
      </c>
      <c r="P52" s="169">
        <v>3.85</v>
      </c>
      <c r="Q52" s="169" t="s">
        <v>495</v>
      </c>
      <c r="R52" s="169">
        <v>525</v>
      </c>
      <c r="S52" s="169">
        <v>2702</v>
      </c>
      <c r="T52" s="169">
        <v>1485</v>
      </c>
      <c r="U52" s="169">
        <v>11</v>
      </c>
      <c r="V52" s="169">
        <v>10</v>
      </c>
      <c r="W52" s="169" t="s">
        <v>561</v>
      </c>
      <c r="X52" s="169">
        <v>878</v>
      </c>
      <c r="Y52" s="169">
        <v>17</v>
      </c>
      <c r="Z52" s="169">
        <v>5</v>
      </c>
      <c r="AA52" s="169">
        <v>25</v>
      </c>
      <c r="AB52" s="169">
        <v>203</v>
      </c>
      <c r="AC52" s="169" t="s">
        <v>495</v>
      </c>
      <c r="AD52" s="169">
        <v>618</v>
      </c>
      <c r="AE52" s="169">
        <v>569</v>
      </c>
      <c r="AF52" s="169" t="s">
        <v>495</v>
      </c>
      <c r="AG52" s="169" t="s">
        <v>495</v>
      </c>
      <c r="AH52" s="169" t="s">
        <v>495</v>
      </c>
      <c r="AI52" s="169" t="s">
        <v>495</v>
      </c>
      <c r="AJ52" s="169" t="s">
        <v>495</v>
      </c>
      <c r="AK52" s="169" t="s">
        <v>495</v>
      </c>
      <c r="AL52" s="169">
        <v>188</v>
      </c>
      <c r="AM52" s="169">
        <v>321</v>
      </c>
      <c r="AN52" s="169">
        <v>21.91</v>
      </c>
      <c r="AO52" s="169">
        <v>81.91</v>
      </c>
      <c r="AP52" s="169">
        <v>12.71</v>
      </c>
      <c r="AQ52" s="169">
        <v>3.66</v>
      </c>
      <c r="AR52" s="169">
        <v>10.76</v>
      </c>
      <c r="AS52" s="169" t="s">
        <v>495</v>
      </c>
      <c r="AT52" s="169">
        <v>4.26</v>
      </c>
      <c r="AU52" s="169" t="s">
        <v>495</v>
      </c>
      <c r="AV52" s="169">
        <v>1.87</v>
      </c>
      <c r="AW52" s="169" t="s">
        <v>495</v>
      </c>
      <c r="AX52" s="169">
        <v>1.64</v>
      </c>
      <c r="AY52" s="169">
        <v>0.24</v>
      </c>
      <c r="AZ52" s="170" t="s">
        <v>495</v>
      </c>
      <c r="BA52" s="170" t="s">
        <v>495</v>
      </c>
      <c r="BB52" s="170" t="s">
        <v>495</v>
      </c>
      <c r="BC52" s="170" t="s">
        <v>495</v>
      </c>
      <c r="BD52" s="170" t="s">
        <v>495</v>
      </c>
      <c r="BE52" s="170" t="s">
        <v>495</v>
      </c>
      <c r="BF52" s="170" t="s">
        <v>495</v>
      </c>
      <c r="BG52" s="170" t="s">
        <v>495</v>
      </c>
      <c r="BH52" s="169">
        <v>4.9261083743842367E-2</v>
      </c>
      <c r="BI52" s="169">
        <v>4.3251231527093594</v>
      </c>
      <c r="BJ52" s="169">
        <v>6.0975609756097562</v>
      </c>
      <c r="BK52" s="169">
        <v>123.78048780487805</v>
      </c>
      <c r="BL52" s="169">
        <v>114.63414634146342</v>
      </c>
      <c r="BM52" s="169">
        <v>4.3251231527093594</v>
      </c>
      <c r="BN52" s="169">
        <v>3.4</v>
      </c>
      <c r="BO52" s="169">
        <v>29.181818181818183</v>
      </c>
      <c r="BP52" s="169">
        <v>35.119999999999997</v>
      </c>
      <c r="BQ52" s="169">
        <v>13.310344827586206</v>
      </c>
      <c r="BR52" s="169">
        <v>270.2</v>
      </c>
      <c r="BS52" s="169">
        <v>1647.5609756097563</v>
      </c>
      <c r="BT52" s="169">
        <v>2.4827586206896551E-2</v>
      </c>
      <c r="BU52" s="169">
        <v>0.92610837438423643</v>
      </c>
      <c r="BV52" s="169">
        <v>18.8</v>
      </c>
      <c r="BW52" s="169">
        <v>51.647058823529413</v>
      </c>
      <c r="BX52" s="169" t="s">
        <v>495</v>
      </c>
      <c r="BY52" s="169">
        <v>114.63414634146342</v>
      </c>
      <c r="BZ52" s="169">
        <v>7.7500000000000009</v>
      </c>
      <c r="CA52" s="169">
        <v>0.74764705882352944</v>
      </c>
      <c r="CB52" s="169">
        <v>1.447608200455581E-2</v>
      </c>
      <c r="CC52" s="169">
        <v>14.791502753737214</v>
      </c>
      <c r="CD52" s="169">
        <v>2.5975609756097562</v>
      </c>
      <c r="CE52" s="169" t="e">
        <v>#VALUE!</v>
      </c>
      <c r="CF52" s="169">
        <v>69.079464988198268</v>
      </c>
      <c r="CG52" s="169">
        <v>40.6</v>
      </c>
      <c r="CH52" s="169">
        <v>1.0797872340425532</v>
      </c>
      <c r="CI52" s="169">
        <v>20.3</v>
      </c>
      <c r="CJ52" s="169">
        <v>845.83333333333337</v>
      </c>
      <c r="CK52" s="169">
        <v>6.5609756097560981</v>
      </c>
      <c r="CL52" s="169" t="s">
        <v>495</v>
      </c>
      <c r="CM52" s="169">
        <v>4.6702127659574471</v>
      </c>
      <c r="CN52" s="169">
        <v>14.372340425531915</v>
      </c>
      <c r="CO52" s="169">
        <v>0.19430051813471502</v>
      </c>
      <c r="CP52" s="169">
        <v>59.4</v>
      </c>
      <c r="CQ52" s="169">
        <v>1.447608200455581E-2</v>
      </c>
      <c r="CR52" s="169">
        <v>12.84</v>
      </c>
      <c r="CS52" s="169" t="s">
        <v>495</v>
      </c>
      <c r="CT52" s="169">
        <v>3.1152647975077882E-2</v>
      </c>
      <c r="CU52" s="169">
        <v>0.90909090909090906</v>
      </c>
      <c r="CV52" s="169" t="e">
        <v>#VALUE!</v>
      </c>
      <c r="CW52" s="169">
        <v>6.8900000000000006</v>
      </c>
      <c r="CX52" s="169">
        <v>11.058823529411764</v>
      </c>
      <c r="CY52" s="169">
        <v>0.42599999999999999</v>
      </c>
      <c r="CZ52" s="169" t="s">
        <v>495</v>
      </c>
      <c r="DA52" s="169">
        <v>2.724324324324324</v>
      </c>
    </row>
    <row r="53" spans="1:105">
      <c r="A53" s="168" t="s">
        <v>562</v>
      </c>
      <c r="B53" s="168" t="s">
        <v>549</v>
      </c>
      <c r="C53" s="168" t="s">
        <v>543</v>
      </c>
      <c r="D53" s="168" t="s">
        <v>556</v>
      </c>
      <c r="E53" s="169" t="s">
        <v>495</v>
      </c>
      <c r="F53" s="169">
        <v>48.26</v>
      </c>
      <c r="G53" s="169">
        <v>9.5299999999999994</v>
      </c>
      <c r="H53" s="169" t="s">
        <v>495</v>
      </c>
      <c r="I53" s="169">
        <v>10.38</v>
      </c>
      <c r="J53" s="169">
        <v>9.24</v>
      </c>
      <c r="K53" s="169">
        <v>1.75</v>
      </c>
      <c r="L53" s="169">
        <v>7.51</v>
      </c>
      <c r="M53" s="169">
        <v>1.66</v>
      </c>
      <c r="N53" s="169">
        <v>1.1599999999999999</v>
      </c>
      <c r="O53" s="169">
        <v>0.13</v>
      </c>
      <c r="P53" s="169">
        <v>3.65</v>
      </c>
      <c r="Q53" s="169" t="s">
        <v>495</v>
      </c>
      <c r="R53" s="169">
        <v>195</v>
      </c>
      <c r="S53" s="169">
        <v>2113</v>
      </c>
      <c r="T53" s="169">
        <v>2213</v>
      </c>
      <c r="U53" s="169">
        <v>46</v>
      </c>
      <c r="V53" s="169">
        <v>15</v>
      </c>
      <c r="W53" s="169">
        <v>6.6</v>
      </c>
      <c r="X53" s="169">
        <v>674</v>
      </c>
      <c r="Y53" s="169">
        <v>14.8</v>
      </c>
      <c r="Z53" s="169">
        <v>4.9000000000000004</v>
      </c>
      <c r="AA53" s="169">
        <v>27</v>
      </c>
      <c r="AB53" s="169">
        <v>176</v>
      </c>
      <c r="AC53" s="169" t="s">
        <v>495</v>
      </c>
      <c r="AD53" s="169">
        <v>623</v>
      </c>
      <c r="AE53" s="169">
        <v>421</v>
      </c>
      <c r="AF53" s="169" t="s">
        <v>495</v>
      </c>
      <c r="AG53" s="169" t="s">
        <v>495</v>
      </c>
      <c r="AH53" s="169" t="s">
        <v>495</v>
      </c>
      <c r="AI53" s="169" t="s">
        <v>495</v>
      </c>
      <c r="AJ53" s="169" t="s">
        <v>495</v>
      </c>
      <c r="AK53" s="169" t="s">
        <v>495</v>
      </c>
      <c r="AL53" s="169" t="s">
        <v>495</v>
      </c>
      <c r="AM53" s="169" t="s">
        <v>495</v>
      </c>
      <c r="AN53" s="169" t="s">
        <v>495</v>
      </c>
      <c r="AO53" s="169" t="s">
        <v>495</v>
      </c>
      <c r="AP53" s="169" t="s">
        <v>495</v>
      </c>
      <c r="AQ53" s="169" t="s">
        <v>495</v>
      </c>
      <c r="AR53" s="169" t="s">
        <v>495</v>
      </c>
      <c r="AS53" s="169" t="s">
        <v>495</v>
      </c>
      <c r="AT53" s="169" t="s">
        <v>495</v>
      </c>
      <c r="AU53" s="169" t="s">
        <v>495</v>
      </c>
      <c r="AV53" s="169" t="s">
        <v>495</v>
      </c>
      <c r="AW53" s="169" t="s">
        <v>495</v>
      </c>
      <c r="AX53" s="169" t="s">
        <v>495</v>
      </c>
      <c r="AY53" s="169" t="s">
        <v>495</v>
      </c>
      <c r="AZ53" s="170" t="s">
        <v>495</v>
      </c>
      <c r="BA53" s="170" t="s">
        <v>495</v>
      </c>
      <c r="BB53" s="170" t="s">
        <v>495</v>
      </c>
      <c r="BC53" s="170" t="s">
        <v>495</v>
      </c>
      <c r="BD53" s="170" t="s">
        <v>495</v>
      </c>
      <c r="BE53" s="170" t="s">
        <v>495</v>
      </c>
      <c r="BF53" s="170" t="s">
        <v>495</v>
      </c>
      <c r="BG53" s="170" t="s">
        <v>495</v>
      </c>
      <c r="BH53" s="169">
        <v>8.5227272727272721E-2</v>
      </c>
      <c r="BI53" s="169">
        <v>3.8295454545454546</v>
      </c>
      <c r="BJ53" s="169" t="s">
        <v>495</v>
      </c>
      <c r="BK53" s="169" t="s">
        <v>495</v>
      </c>
      <c r="BL53" s="169" t="s">
        <v>495</v>
      </c>
      <c r="BM53" s="169">
        <v>3.8295454545454546</v>
      </c>
      <c r="BN53" s="169">
        <v>3.0204081632653059</v>
      </c>
      <c r="BO53" s="169" t="s">
        <v>495</v>
      </c>
      <c r="BP53" s="169">
        <v>24.962962962962962</v>
      </c>
      <c r="BQ53" s="169">
        <v>12.005681818181818</v>
      </c>
      <c r="BR53" s="169">
        <v>140.86666666666667</v>
      </c>
      <c r="BS53" s="169" t="s">
        <v>495</v>
      </c>
      <c r="BT53" s="169">
        <v>4.2670454545454546E-2</v>
      </c>
      <c r="BU53" s="169" t="s">
        <v>495</v>
      </c>
      <c r="BV53" s="169" t="s">
        <v>495</v>
      </c>
      <c r="BW53" s="169">
        <v>45.54054054054054</v>
      </c>
      <c r="BX53" s="169" t="s">
        <v>495</v>
      </c>
      <c r="BY53" s="169" t="s">
        <v>495</v>
      </c>
      <c r="BZ53" s="169" t="s">
        <v>495</v>
      </c>
      <c r="CA53" s="169" t="s">
        <v>495</v>
      </c>
      <c r="CB53" s="169" t="s">
        <v>495</v>
      </c>
      <c r="CC53" s="169" t="s">
        <v>495</v>
      </c>
      <c r="CD53" s="169" t="s">
        <v>495</v>
      </c>
      <c r="CE53" s="169">
        <v>2.2727272727272729</v>
      </c>
      <c r="CF53" s="169" t="s">
        <v>495</v>
      </c>
      <c r="CG53" s="169">
        <v>35.918367346938773</v>
      </c>
      <c r="CH53" s="169" t="s">
        <v>495</v>
      </c>
      <c r="CI53" s="169">
        <v>11.733333333333333</v>
      </c>
      <c r="CJ53" s="169" t="s">
        <v>495</v>
      </c>
      <c r="CK53" s="169" t="s">
        <v>495</v>
      </c>
      <c r="CL53" s="169" t="s">
        <v>495</v>
      </c>
      <c r="CM53" s="169" t="s">
        <v>495</v>
      </c>
      <c r="CN53" s="169" t="s">
        <v>495</v>
      </c>
      <c r="CO53" s="169">
        <v>9.2285849503076195E-2</v>
      </c>
      <c r="CP53" s="169">
        <v>81.962962962962962</v>
      </c>
      <c r="CQ53" s="169" t="s">
        <v>495</v>
      </c>
      <c r="CR53" s="169" t="s">
        <v>495</v>
      </c>
      <c r="CS53" s="169" t="s">
        <v>495</v>
      </c>
      <c r="CT53" s="169" t="s">
        <v>495</v>
      </c>
      <c r="CU53" s="169">
        <v>0.32608695652173914</v>
      </c>
      <c r="CV53" s="169">
        <v>0.14347826086956522</v>
      </c>
      <c r="CW53" s="169">
        <v>9.26</v>
      </c>
      <c r="CX53" s="169" t="s">
        <v>495</v>
      </c>
      <c r="CY53" s="169" t="s">
        <v>495</v>
      </c>
      <c r="CZ53" s="169" t="s">
        <v>495</v>
      </c>
      <c r="DA53" s="169">
        <v>4.2914285714285709</v>
      </c>
    </row>
    <row r="54" spans="1:105">
      <c r="A54" s="168" t="s">
        <v>563</v>
      </c>
      <c r="B54" s="168" t="s">
        <v>549</v>
      </c>
      <c r="C54" s="168" t="s">
        <v>543</v>
      </c>
      <c r="D54" s="168" t="s">
        <v>556</v>
      </c>
      <c r="E54" s="169" t="s">
        <v>495</v>
      </c>
      <c r="F54" s="169">
        <v>47.65</v>
      </c>
      <c r="G54" s="169">
        <v>9.09</v>
      </c>
      <c r="H54" s="169" t="s">
        <v>495</v>
      </c>
      <c r="I54" s="169">
        <v>11.03</v>
      </c>
      <c r="J54" s="169">
        <v>8.51</v>
      </c>
      <c r="K54" s="169">
        <v>2.13</v>
      </c>
      <c r="L54" s="169">
        <v>6.56</v>
      </c>
      <c r="M54" s="169">
        <v>1.71</v>
      </c>
      <c r="N54" s="169">
        <v>1.42</v>
      </c>
      <c r="O54" s="169">
        <v>0.11</v>
      </c>
      <c r="P54" s="169">
        <v>2.58</v>
      </c>
      <c r="Q54" s="169" t="s">
        <v>495</v>
      </c>
      <c r="R54" s="169">
        <v>425</v>
      </c>
      <c r="S54" s="169">
        <v>2222</v>
      </c>
      <c r="T54" s="169">
        <v>1582</v>
      </c>
      <c r="U54" s="169">
        <v>14</v>
      </c>
      <c r="V54" s="169">
        <v>10</v>
      </c>
      <c r="W54" s="169" t="s">
        <v>561</v>
      </c>
      <c r="X54" s="169">
        <v>1026</v>
      </c>
      <c r="Y54" s="169">
        <v>16</v>
      </c>
      <c r="Z54" s="169">
        <v>5</v>
      </c>
      <c r="AA54" s="169">
        <v>18</v>
      </c>
      <c r="AB54" s="169">
        <v>203</v>
      </c>
      <c r="AC54" s="169" t="s">
        <v>495</v>
      </c>
      <c r="AD54" s="169">
        <v>583</v>
      </c>
      <c r="AE54" s="169">
        <v>471</v>
      </c>
      <c r="AF54" s="169" t="s">
        <v>495</v>
      </c>
      <c r="AG54" s="169" t="s">
        <v>495</v>
      </c>
      <c r="AH54" s="169" t="s">
        <v>495</v>
      </c>
      <c r="AI54" s="169" t="s">
        <v>495</v>
      </c>
      <c r="AJ54" s="169" t="s">
        <v>495</v>
      </c>
      <c r="AK54" s="169" t="s">
        <v>495</v>
      </c>
      <c r="AL54" s="169" t="s">
        <v>495</v>
      </c>
      <c r="AM54" s="169" t="s">
        <v>495</v>
      </c>
      <c r="AN54" s="169" t="s">
        <v>495</v>
      </c>
      <c r="AO54" s="169" t="s">
        <v>495</v>
      </c>
      <c r="AP54" s="169" t="s">
        <v>495</v>
      </c>
      <c r="AQ54" s="169" t="s">
        <v>495</v>
      </c>
      <c r="AR54" s="169" t="s">
        <v>495</v>
      </c>
      <c r="AS54" s="169" t="s">
        <v>495</v>
      </c>
      <c r="AT54" s="169" t="s">
        <v>495</v>
      </c>
      <c r="AU54" s="169" t="s">
        <v>495</v>
      </c>
      <c r="AV54" s="169" t="s">
        <v>495</v>
      </c>
      <c r="AW54" s="169" t="s">
        <v>495</v>
      </c>
      <c r="AX54" s="169" t="s">
        <v>495</v>
      </c>
      <c r="AY54" s="169" t="s">
        <v>495</v>
      </c>
      <c r="AZ54" s="170" t="s">
        <v>495</v>
      </c>
      <c r="BA54" s="170" t="s">
        <v>495</v>
      </c>
      <c r="BB54" s="170" t="s">
        <v>495</v>
      </c>
      <c r="BC54" s="170" t="s">
        <v>495</v>
      </c>
      <c r="BD54" s="170" t="s">
        <v>495</v>
      </c>
      <c r="BE54" s="170" t="s">
        <v>495</v>
      </c>
      <c r="BF54" s="170" t="s">
        <v>495</v>
      </c>
      <c r="BG54" s="170" t="s">
        <v>495</v>
      </c>
      <c r="BH54" s="169">
        <v>4.9261083743842367E-2</v>
      </c>
      <c r="BI54" s="169">
        <v>5.0541871921182269</v>
      </c>
      <c r="BJ54" s="169" t="s">
        <v>495</v>
      </c>
      <c r="BK54" s="169" t="s">
        <v>495</v>
      </c>
      <c r="BL54" s="169" t="s">
        <v>495</v>
      </c>
      <c r="BM54" s="169">
        <v>5.0541871921182269</v>
      </c>
      <c r="BN54" s="169">
        <v>3.2</v>
      </c>
      <c r="BO54" s="169" t="s">
        <v>495</v>
      </c>
      <c r="BP54" s="169">
        <v>57</v>
      </c>
      <c r="BQ54" s="169">
        <v>10.945812807881774</v>
      </c>
      <c r="BR54" s="169">
        <v>222.2</v>
      </c>
      <c r="BS54" s="169" t="s">
        <v>495</v>
      </c>
      <c r="BT54" s="169">
        <v>3.2315270935960587E-2</v>
      </c>
      <c r="BU54" s="169" t="s">
        <v>495</v>
      </c>
      <c r="BV54" s="169" t="s">
        <v>495</v>
      </c>
      <c r="BW54" s="169">
        <v>64.125</v>
      </c>
      <c r="BX54" s="169" t="s">
        <v>495</v>
      </c>
      <c r="BY54" s="169" t="s">
        <v>495</v>
      </c>
      <c r="BZ54" s="169" t="s">
        <v>495</v>
      </c>
      <c r="CA54" s="169" t="s">
        <v>495</v>
      </c>
      <c r="CB54" s="169" t="s">
        <v>495</v>
      </c>
      <c r="CC54" s="169" t="s">
        <v>495</v>
      </c>
      <c r="CD54" s="169" t="s">
        <v>495</v>
      </c>
      <c r="CE54" s="169" t="e">
        <v>#VALUE!</v>
      </c>
      <c r="CF54" s="169" t="s">
        <v>495</v>
      </c>
      <c r="CG54" s="169">
        <v>40.6</v>
      </c>
      <c r="CH54" s="169" t="s">
        <v>495</v>
      </c>
      <c r="CI54" s="169">
        <v>20.3</v>
      </c>
      <c r="CJ54" s="169" t="s">
        <v>495</v>
      </c>
      <c r="CK54" s="169" t="s">
        <v>495</v>
      </c>
      <c r="CL54" s="169" t="s">
        <v>495</v>
      </c>
      <c r="CM54" s="169" t="s">
        <v>495</v>
      </c>
      <c r="CN54" s="169" t="s">
        <v>495</v>
      </c>
      <c r="CO54" s="169">
        <v>0.19126912691269127</v>
      </c>
      <c r="CP54" s="169">
        <v>87.888888888888886</v>
      </c>
      <c r="CQ54" s="169" t="s">
        <v>495</v>
      </c>
      <c r="CR54" s="169" t="s">
        <v>495</v>
      </c>
      <c r="CS54" s="169" t="s">
        <v>495</v>
      </c>
      <c r="CT54" s="169" t="s">
        <v>495</v>
      </c>
      <c r="CU54" s="169">
        <v>0.7142857142857143</v>
      </c>
      <c r="CV54" s="169" t="e">
        <v>#VALUE!</v>
      </c>
      <c r="CW54" s="169">
        <v>8.69</v>
      </c>
      <c r="CX54" s="169" t="s">
        <v>495</v>
      </c>
      <c r="CY54" s="169" t="s">
        <v>495</v>
      </c>
      <c r="CZ54" s="169" t="s">
        <v>495</v>
      </c>
      <c r="DA54" s="169">
        <v>3.07981220657277</v>
      </c>
    </row>
    <row r="55" spans="1:105">
      <c r="A55" s="168" t="s">
        <v>564</v>
      </c>
      <c r="B55" s="168" t="s">
        <v>549</v>
      </c>
      <c r="C55" s="168" t="s">
        <v>543</v>
      </c>
      <c r="D55" s="168" t="s">
        <v>556</v>
      </c>
      <c r="E55" s="169" t="s">
        <v>495</v>
      </c>
      <c r="F55" s="169">
        <v>48.24</v>
      </c>
      <c r="G55" s="169">
        <v>9.73</v>
      </c>
      <c r="H55" s="169" t="s">
        <v>495</v>
      </c>
      <c r="I55" s="169">
        <v>10.59</v>
      </c>
      <c r="J55" s="169">
        <v>9.25</v>
      </c>
      <c r="K55" s="169">
        <v>1.45</v>
      </c>
      <c r="L55" s="169">
        <v>8.51</v>
      </c>
      <c r="M55" s="169">
        <v>1.66</v>
      </c>
      <c r="N55" s="169">
        <v>1.17</v>
      </c>
      <c r="O55" s="169">
        <v>0.13</v>
      </c>
      <c r="P55" s="169">
        <v>2.4500000000000002</v>
      </c>
      <c r="Q55" s="169" t="s">
        <v>495</v>
      </c>
      <c r="R55" s="169">
        <v>726</v>
      </c>
      <c r="S55" s="169">
        <v>2435</v>
      </c>
      <c r="T55" s="169">
        <v>1632</v>
      </c>
      <c r="U55" s="169">
        <v>11</v>
      </c>
      <c r="V55" s="169">
        <v>15</v>
      </c>
      <c r="W55" s="169" t="s">
        <v>561</v>
      </c>
      <c r="X55" s="169">
        <v>965</v>
      </c>
      <c r="Y55" s="169">
        <v>17</v>
      </c>
      <c r="Z55" s="169">
        <v>7</v>
      </c>
      <c r="AA55" s="169">
        <v>16</v>
      </c>
      <c r="AB55" s="169">
        <v>190</v>
      </c>
      <c r="AC55" s="169" t="s">
        <v>495</v>
      </c>
      <c r="AD55" s="169">
        <v>675</v>
      </c>
      <c r="AE55" s="169">
        <v>597</v>
      </c>
      <c r="AF55" s="169" t="s">
        <v>495</v>
      </c>
      <c r="AG55" s="169" t="s">
        <v>495</v>
      </c>
      <c r="AH55" s="169" t="s">
        <v>495</v>
      </c>
      <c r="AI55" s="169" t="s">
        <v>495</v>
      </c>
      <c r="AJ55" s="169" t="s">
        <v>495</v>
      </c>
      <c r="AK55" s="169" t="s">
        <v>495</v>
      </c>
      <c r="AL55" s="169" t="s">
        <v>495</v>
      </c>
      <c r="AM55" s="169" t="s">
        <v>495</v>
      </c>
      <c r="AN55" s="169" t="s">
        <v>495</v>
      </c>
      <c r="AO55" s="169" t="s">
        <v>495</v>
      </c>
      <c r="AP55" s="169" t="s">
        <v>495</v>
      </c>
      <c r="AQ55" s="169" t="s">
        <v>495</v>
      </c>
      <c r="AR55" s="169" t="s">
        <v>495</v>
      </c>
      <c r="AS55" s="169" t="s">
        <v>495</v>
      </c>
      <c r="AT55" s="169" t="s">
        <v>495</v>
      </c>
      <c r="AU55" s="169" t="s">
        <v>495</v>
      </c>
      <c r="AV55" s="169" t="s">
        <v>495</v>
      </c>
      <c r="AW55" s="169" t="s">
        <v>495</v>
      </c>
      <c r="AX55" s="169" t="s">
        <v>495</v>
      </c>
      <c r="AY55" s="169" t="s">
        <v>495</v>
      </c>
      <c r="AZ55" s="170" t="s">
        <v>495</v>
      </c>
      <c r="BA55" s="170" t="s">
        <v>495</v>
      </c>
      <c r="BB55" s="170" t="s">
        <v>495</v>
      </c>
      <c r="BC55" s="170" t="s">
        <v>495</v>
      </c>
      <c r="BD55" s="170" t="s">
        <v>495</v>
      </c>
      <c r="BE55" s="170" t="s">
        <v>495</v>
      </c>
      <c r="BF55" s="170" t="s">
        <v>495</v>
      </c>
      <c r="BG55" s="170" t="s">
        <v>495</v>
      </c>
      <c r="BH55" s="169">
        <v>7.8947368421052627E-2</v>
      </c>
      <c r="BI55" s="169">
        <v>5.0789473684210522</v>
      </c>
      <c r="BJ55" s="169" t="s">
        <v>495</v>
      </c>
      <c r="BK55" s="169" t="s">
        <v>495</v>
      </c>
      <c r="BL55" s="169" t="s">
        <v>495</v>
      </c>
      <c r="BM55" s="169">
        <v>5.0789473684210522</v>
      </c>
      <c r="BN55" s="169">
        <v>2.4285714285714284</v>
      </c>
      <c r="BO55" s="169" t="s">
        <v>495</v>
      </c>
      <c r="BP55" s="169">
        <v>60.3125</v>
      </c>
      <c r="BQ55" s="169">
        <v>12.815789473684211</v>
      </c>
      <c r="BR55" s="169">
        <v>162.33333333333334</v>
      </c>
      <c r="BS55" s="169" t="s">
        <v>495</v>
      </c>
      <c r="BT55" s="169">
        <v>4.4789473684210525E-2</v>
      </c>
      <c r="BU55" s="169" t="s">
        <v>495</v>
      </c>
      <c r="BV55" s="169" t="s">
        <v>495</v>
      </c>
      <c r="BW55" s="169">
        <v>56.764705882352942</v>
      </c>
      <c r="BX55" s="169" t="s">
        <v>495</v>
      </c>
      <c r="BY55" s="169" t="s">
        <v>495</v>
      </c>
      <c r="BZ55" s="169" t="s">
        <v>495</v>
      </c>
      <c r="CA55" s="169" t="s">
        <v>495</v>
      </c>
      <c r="CB55" s="169" t="s">
        <v>495</v>
      </c>
      <c r="CC55" s="169" t="s">
        <v>495</v>
      </c>
      <c r="CD55" s="169" t="s">
        <v>495</v>
      </c>
      <c r="CE55" s="169" t="e">
        <v>#VALUE!</v>
      </c>
      <c r="CF55" s="169" t="s">
        <v>495</v>
      </c>
      <c r="CG55" s="169">
        <v>27.142857142857142</v>
      </c>
      <c r="CH55" s="169" t="s">
        <v>495</v>
      </c>
      <c r="CI55" s="169">
        <v>12.666666666666666</v>
      </c>
      <c r="CJ55" s="169" t="s">
        <v>495</v>
      </c>
      <c r="CK55" s="169" t="s">
        <v>495</v>
      </c>
      <c r="CL55" s="169" t="s">
        <v>495</v>
      </c>
      <c r="CM55" s="169" t="s">
        <v>495</v>
      </c>
      <c r="CN55" s="169" t="s">
        <v>495</v>
      </c>
      <c r="CO55" s="169">
        <v>0.29815195071868583</v>
      </c>
      <c r="CP55" s="169">
        <v>102</v>
      </c>
      <c r="CQ55" s="169" t="s">
        <v>495</v>
      </c>
      <c r="CR55" s="169" t="s">
        <v>495</v>
      </c>
      <c r="CS55" s="169" t="s">
        <v>495</v>
      </c>
      <c r="CT55" s="169" t="s">
        <v>495</v>
      </c>
      <c r="CU55" s="169">
        <v>1.3636363636363635</v>
      </c>
      <c r="CV55" s="169" t="e">
        <v>#VALUE!</v>
      </c>
      <c r="CW55" s="169">
        <v>9.9599999999999991</v>
      </c>
      <c r="CX55" s="169" t="s">
        <v>495</v>
      </c>
      <c r="CY55" s="169" t="s">
        <v>495</v>
      </c>
      <c r="CZ55" s="169" t="s">
        <v>495</v>
      </c>
      <c r="DA55" s="169">
        <v>5.8689655172413797</v>
      </c>
    </row>
    <row r="56" spans="1:105">
      <c r="A56" s="168" t="s">
        <v>565</v>
      </c>
      <c r="B56" s="168" t="s">
        <v>549</v>
      </c>
      <c r="C56" s="168" t="s">
        <v>543</v>
      </c>
      <c r="D56" s="168" t="s">
        <v>556</v>
      </c>
      <c r="E56" s="169" t="s">
        <v>495</v>
      </c>
      <c r="F56" s="169">
        <v>47.5</v>
      </c>
      <c r="G56" s="169">
        <v>9.5</v>
      </c>
      <c r="H56" s="169" t="s">
        <v>495</v>
      </c>
      <c r="I56" s="169">
        <v>10.8</v>
      </c>
      <c r="J56" s="169">
        <v>9.1</v>
      </c>
      <c r="K56" s="169">
        <v>2.12</v>
      </c>
      <c r="L56" s="169">
        <v>6.9</v>
      </c>
      <c r="M56" s="169">
        <v>2.0099999999999998</v>
      </c>
      <c r="N56" s="169">
        <v>1.7</v>
      </c>
      <c r="O56" s="169">
        <v>0.16</v>
      </c>
      <c r="P56" s="169">
        <v>2.6</v>
      </c>
      <c r="Q56" s="169" t="s">
        <v>495</v>
      </c>
      <c r="R56" s="169">
        <v>225</v>
      </c>
      <c r="S56" s="169">
        <v>1864</v>
      </c>
      <c r="T56" s="169">
        <v>1839</v>
      </c>
      <c r="U56" s="169">
        <v>42</v>
      </c>
      <c r="V56" s="169">
        <v>18.2</v>
      </c>
      <c r="W56" s="169">
        <v>9.3000000000000007</v>
      </c>
      <c r="X56" s="169">
        <v>940</v>
      </c>
      <c r="Y56" s="169">
        <v>16</v>
      </c>
      <c r="Z56" s="169">
        <v>4</v>
      </c>
      <c r="AA56" s="169">
        <v>28</v>
      </c>
      <c r="AB56" s="169">
        <v>164</v>
      </c>
      <c r="AC56" s="169" t="s">
        <v>495</v>
      </c>
      <c r="AD56" s="169">
        <v>787</v>
      </c>
      <c r="AE56" s="169">
        <v>534</v>
      </c>
      <c r="AF56" s="169" t="s">
        <v>495</v>
      </c>
      <c r="AG56" s="169" t="s">
        <v>495</v>
      </c>
      <c r="AH56" s="169" t="s">
        <v>495</v>
      </c>
      <c r="AI56" s="169" t="s">
        <v>495</v>
      </c>
      <c r="AJ56" s="169" t="s">
        <v>495</v>
      </c>
      <c r="AK56" s="169" t="s">
        <v>495</v>
      </c>
      <c r="AL56" s="169" t="s">
        <v>495</v>
      </c>
      <c r="AM56" s="169" t="s">
        <v>495</v>
      </c>
      <c r="AN56" s="169" t="s">
        <v>495</v>
      </c>
      <c r="AO56" s="169" t="s">
        <v>495</v>
      </c>
      <c r="AP56" s="169" t="s">
        <v>495</v>
      </c>
      <c r="AQ56" s="169" t="s">
        <v>495</v>
      </c>
      <c r="AR56" s="169" t="s">
        <v>495</v>
      </c>
      <c r="AS56" s="169" t="s">
        <v>495</v>
      </c>
      <c r="AT56" s="169" t="s">
        <v>495</v>
      </c>
      <c r="AU56" s="169" t="s">
        <v>495</v>
      </c>
      <c r="AV56" s="169" t="s">
        <v>495</v>
      </c>
      <c r="AW56" s="169" t="s">
        <v>495</v>
      </c>
      <c r="AX56" s="169" t="s">
        <v>495</v>
      </c>
      <c r="AY56" s="169" t="s">
        <v>495</v>
      </c>
      <c r="AZ56" s="170" t="s">
        <v>495</v>
      </c>
      <c r="BA56" s="170" t="s">
        <v>495</v>
      </c>
      <c r="BB56" s="170" t="s">
        <v>495</v>
      </c>
      <c r="BC56" s="170" t="s">
        <v>495</v>
      </c>
      <c r="BD56" s="170" t="s">
        <v>495</v>
      </c>
      <c r="BE56" s="170" t="s">
        <v>495</v>
      </c>
      <c r="BF56" s="170" t="s">
        <v>495</v>
      </c>
      <c r="BG56" s="170" t="s">
        <v>495</v>
      </c>
      <c r="BH56" s="169">
        <v>0.11097560975609756</v>
      </c>
      <c r="BI56" s="169">
        <v>5.7317073170731705</v>
      </c>
      <c r="BJ56" s="169" t="s">
        <v>495</v>
      </c>
      <c r="BK56" s="169" t="s">
        <v>495</v>
      </c>
      <c r="BL56" s="169" t="s">
        <v>495</v>
      </c>
      <c r="BM56" s="169">
        <v>5.7317073170731705</v>
      </c>
      <c r="BN56" s="169">
        <v>4</v>
      </c>
      <c r="BO56" s="169" t="s">
        <v>495</v>
      </c>
      <c r="BP56" s="169">
        <v>33.571428571428569</v>
      </c>
      <c r="BQ56" s="169">
        <v>11.365853658536585</v>
      </c>
      <c r="BR56" s="169">
        <v>102.41758241758242</v>
      </c>
      <c r="BS56" s="169" t="s">
        <v>495</v>
      </c>
      <c r="BT56" s="169">
        <v>4.207317073170732E-2</v>
      </c>
      <c r="BU56" s="169" t="s">
        <v>495</v>
      </c>
      <c r="BV56" s="169" t="s">
        <v>495</v>
      </c>
      <c r="BW56" s="169">
        <v>58.75</v>
      </c>
      <c r="BX56" s="169" t="s">
        <v>495</v>
      </c>
      <c r="BY56" s="169" t="s">
        <v>495</v>
      </c>
      <c r="BZ56" s="169" t="s">
        <v>495</v>
      </c>
      <c r="CA56" s="169" t="s">
        <v>495</v>
      </c>
      <c r="CB56" s="169" t="s">
        <v>495</v>
      </c>
      <c r="CC56" s="169" t="s">
        <v>495</v>
      </c>
      <c r="CD56" s="169" t="s">
        <v>495</v>
      </c>
      <c r="CE56" s="169">
        <v>1.9569892473118278</v>
      </c>
      <c r="CF56" s="169" t="s">
        <v>495</v>
      </c>
      <c r="CG56" s="169">
        <v>41</v>
      </c>
      <c r="CH56" s="169" t="s">
        <v>495</v>
      </c>
      <c r="CI56" s="169">
        <v>9.0109890109890109</v>
      </c>
      <c r="CJ56" s="169" t="s">
        <v>495</v>
      </c>
      <c r="CK56" s="169" t="s">
        <v>495</v>
      </c>
      <c r="CL56" s="169" t="s">
        <v>495</v>
      </c>
      <c r="CM56" s="169" t="s">
        <v>495</v>
      </c>
      <c r="CN56" s="169" t="s">
        <v>495</v>
      </c>
      <c r="CO56" s="169">
        <v>0.12070815450643776</v>
      </c>
      <c r="CP56" s="169">
        <v>65.678571428571431</v>
      </c>
      <c r="CQ56" s="169" t="s">
        <v>495</v>
      </c>
      <c r="CR56" s="169" t="s">
        <v>495</v>
      </c>
      <c r="CS56" s="169" t="s">
        <v>495</v>
      </c>
      <c r="CT56" s="169" t="s">
        <v>495</v>
      </c>
      <c r="CU56" s="169">
        <v>0.43333333333333329</v>
      </c>
      <c r="CV56" s="169">
        <v>0.22142857142857145</v>
      </c>
      <c r="CW56" s="169">
        <v>9.02</v>
      </c>
      <c r="CX56" s="169" t="s">
        <v>495</v>
      </c>
      <c r="CY56" s="169" t="s">
        <v>495</v>
      </c>
      <c r="CZ56" s="169" t="s">
        <v>495</v>
      </c>
      <c r="DA56" s="169">
        <v>3.2547169811320753</v>
      </c>
    </row>
    <row r="57" spans="1:105">
      <c r="A57" s="168" t="s">
        <v>566</v>
      </c>
      <c r="B57" s="168" t="s">
        <v>549</v>
      </c>
      <c r="C57" s="168" t="s">
        <v>543</v>
      </c>
      <c r="D57" s="168" t="s">
        <v>556</v>
      </c>
      <c r="E57" s="169" t="s">
        <v>495</v>
      </c>
      <c r="F57" s="169">
        <v>46.8</v>
      </c>
      <c r="G57" s="169">
        <v>10.4</v>
      </c>
      <c r="H57" s="169" t="s">
        <v>495</v>
      </c>
      <c r="I57" s="169">
        <v>11.9</v>
      </c>
      <c r="J57" s="169">
        <v>8.4600000000000009</v>
      </c>
      <c r="K57" s="169">
        <v>2.11</v>
      </c>
      <c r="L57" s="169">
        <v>6.5</v>
      </c>
      <c r="M57" s="169">
        <v>1.7</v>
      </c>
      <c r="N57" s="169">
        <v>1.61</v>
      </c>
      <c r="O57" s="169">
        <v>0.1</v>
      </c>
      <c r="P57" s="169">
        <v>2.5099999999999998</v>
      </c>
      <c r="Q57" s="169" t="s">
        <v>495</v>
      </c>
      <c r="R57" s="169">
        <v>235</v>
      </c>
      <c r="S57" s="169">
        <v>1343</v>
      </c>
      <c r="T57" s="169">
        <v>2073</v>
      </c>
      <c r="U57" s="169">
        <v>15</v>
      </c>
      <c r="V57" s="169">
        <v>14.6</v>
      </c>
      <c r="W57" s="169">
        <v>7.8</v>
      </c>
      <c r="X57" s="169">
        <v>480</v>
      </c>
      <c r="Y57" s="169">
        <v>17</v>
      </c>
      <c r="Z57" s="169">
        <v>8</v>
      </c>
      <c r="AA57" s="169">
        <v>21</v>
      </c>
      <c r="AB57" s="169">
        <v>147</v>
      </c>
      <c r="AC57" s="169" t="s">
        <v>495</v>
      </c>
      <c r="AD57" s="169">
        <v>473</v>
      </c>
      <c r="AE57" s="169">
        <v>476</v>
      </c>
      <c r="AF57" s="169" t="s">
        <v>495</v>
      </c>
      <c r="AG57" s="169" t="s">
        <v>495</v>
      </c>
      <c r="AH57" s="169" t="s">
        <v>495</v>
      </c>
      <c r="AI57" s="169" t="s">
        <v>495</v>
      </c>
      <c r="AJ57" s="169" t="s">
        <v>495</v>
      </c>
      <c r="AK57" s="169" t="s">
        <v>495</v>
      </c>
      <c r="AL57" s="169" t="s">
        <v>495</v>
      </c>
      <c r="AM57" s="169" t="s">
        <v>495</v>
      </c>
      <c r="AN57" s="169" t="s">
        <v>495</v>
      </c>
      <c r="AO57" s="169" t="s">
        <v>495</v>
      </c>
      <c r="AP57" s="169" t="s">
        <v>495</v>
      </c>
      <c r="AQ57" s="169" t="s">
        <v>495</v>
      </c>
      <c r="AR57" s="169" t="s">
        <v>495</v>
      </c>
      <c r="AS57" s="169" t="s">
        <v>495</v>
      </c>
      <c r="AT57" s="169" t="s">
        <v>495</v>
      </c>
      <c r="AU57" s="169" t="s">
        <v>495</v>
      </c>
      <c r="AV57" s="169" t="s">
        <v>495</v>
      </c>
      <c r="AW57" s="169" t="s">
        <v>495</v>
      </c>
      <c r="AX57" s="169" t="s">
        <v>495</v>
      </c>
      <c r="AY57" s="169" t="s">
        <v>495</v>
      </c>
      <c r="AZ57" s="170" t="s">
        <v>495</v>
      </c>
      <c r="BA57" s="170" t="s">
        <v>495</v>
      </c>
      <c r="BB57" s="170" t="s">
        <v>495</v>
      </c>
      <c r="BC57" s="170" t="s">
        <v>495</v>
      </c>
      <c r="BD57" s="170" t="s">
        <v>495</v>
      </c>
      <c r="BE57" s="170" t="s">
        <v>495</v>
      </c>
      <c r="BF57" s="170" t="s">
        <v>495</v>
      </c>
      <c r="BG57" s="170" t="s">
        <v>495</v>
      </c>
      <c r="BH57" s="169">
        <v>9.9319727891156465E-2</v>
      </c>
      <c r="BI57" s="169">
        <v>3.2653061224489797</v>
      </c>
      <c r="BJ57" s="169" t="s">
        <v>495</v>
      </c>
      <c r="BK57" s="169" t="s">
        <v>495</v>
      </c>
      <c r="BL57" s="169" t="s">
        <v>495</v>
      </c>
      <c r="BM57" s="169">
        <v>3.2653061224489797</v>
      </c>
      <c r="BN57" s="169">
        <v>2.125</v>
      </c>
      <c r="BO57" s="169" t="s">
        <v>495</v>
      </c>
      <c r="BP57" s="169">
        <v>22.857142857142858</v>
      </c>
      <c r="BQ57" s="169">
        <v>9.1360544217687067</v>
      </c>
      <c r="BR57" s="169">
        <v>91.986301369863014</v>
      </c>
      <c r="BS57" s="169" t="s">
        <v>495</v>
      </c>
      <c r="BT57" s="169">
        <v>4.4217687074829932E-2</v>
      </c>
      <c r="BU57" s="169" t="s">
        <v>495</v>
      </c>
      <c r="BV57" s="169" t="s">
        <v>495</v>
      </c>
      <c r="BW57" s="169">
        <v>28.235294117647058</v>
      </c>
      <c r="BX57" s="169" t="s">
        <v>495</v>
      </c>
      <c r="BY57" s="169" t="s">
        <v>495</v>
      </c>
      <c r="BZ57" s="169" t="s">
        <v>495</v>
      </c>
      <c r="CA57" s="169" t="s">
        <v>495</v>
      </c>
      <c r="CB57" s="169" t="s">
        <v>495</v>
      </c>
      <c r="CC57" s="169" t="s">
        <v>495</v>
      </c>
      <c r="CD57" s="169" t="s">
        <v>495</v>
      </c>
      <c r="CE57" s="169">
        <v>1.8717948717948718</v>
      </c>
      <c r="CF57" s="169" t="s">
        <v>495</v>
      </c>
      <c r="CG57" s="169">
        <v>18.375</v>
      </c>
      <c r="CH57" s="169" t="s">
        <v>495</v>
      </c>
      <c r="CI57" s="169">
        <v>10.068493150684931</v>
      </c>
      <c r="CJ57" s="169" t="s">
        <v>495</v>
      </c>
      <c r="CK57" s="169" t="s">
        <v>495</v>
      </c>
      <c r="CL57" s="169" t="s">
        <v>495</v>
      </c>
      <c r="CM57" s="169" t="s">
        <v>495</v>
      </c>
      <c r="CN57" s="169" t="s">
        <v>495</v>
      </c>
      <c r="CO57" s="169">
        <v>0.17498138495904692</v>
      </c>
      <c r="CP57" s="169">
        <v>98.714285714285708</v>
      </c>
      <c r="CQ57" s="169" t="s">
        <v>495</v>
      </c>
      <c r="CR57" s="169" t="s">
        <v>495</v>
      </c>
      <c r="CS57" s="169" t="s">
        <v>495</v>
      </c>
      <c r="CT57" s="169" t="s">
        <v>495</v>
      </c>
      <c r="CU57" s="169">
        <v>0.97333333333333327</v>
      </c>
      <c r="CV57" s="169">
        <v>0.52</v>
      </c>
      <c r="CW57" s="169">
        <v>8.61</v>
      </c>
      <c r="CX57" s="169" t="s">
        <v>495</v>
      </c>
      <c r="CY57" s="169" t="s">
        <v>495</v>
      </c>
      <c r="CZ57" s="169" t="s">
        <v>495</v>
      </c>
      <c r="DA57" s="169">
        <v>3.080568720379147</v>
      </c>
    </row>
    <row r="58" spans="1:105">
      <c r="A58" s="168" t="s">
        <v>567</v>
      </c>
      <c r="B58" s="168" t="s">
        <v>549</v>
      </c>
      <c r="C58" s="168" t="s">
        <v>543</v>
      </c>
      <c r="D58" s="168" t="s">
        <v>556</v>
      </c>
      <c r="E58" s="169" t="s">
        <v>495</v>
      </c>
      <c r="F58" s="169">
        <v>47.56</v>
      </c>
      <c r="G58" s="169">
        <v>10.43</v>
      </c>
      <c r="H58" s="169" t="s">
        <v>495</v>
      </c>
      <c r="I58" s="169">
        <v>12.23</v>
      </c>
      <c r="J58" s="169">
        <v>8.5500000000000007</v>
      </c>
      <c r="K58" s="169">
        <v>2.31</v>
      </c>
      <c r="L58" s="169">
        <v>5.72</v>
      </c>
      <c r="M58" s="169">
        <v>1.5</v>
      </c>
      <c r="N58" s="169">
        <v>1.82</v>
      </c>
      <c r="O58" s="169">
        <v>0.11</v>
      </c>
      <c r="P58" s="169">
        <v>1.8</v>
      </c>
      <c r="Q58" s="169" t="s">
        <v>495</v>
      </c>
      <c r="R58" s="169">
        <v>226</v>
      </c>
      <c r="S58" s="169">
        <v>2147</v>
      </c>
      <c r="T58" s="169">
        <v>2282</v>
      </c>
      <c r="U58" s="169">
        <v>11</v>
      </c>
      <c r="V58" s="169">
        <v>19.5</v>
      </c>
      <c r="W58" s="169">
        <v>6.2</v>
      </c>
      <c r="X58" s="169">
        <v>914</v>
      </c>
      <c r="Y58" s="169">
        <v>18</v>
      </c>
      <c r="Z58" s="169">
        <v>10</v>
      </c>
      <c r="AA58" s="169">
        <v>23</v>
      </c>
      <c r="AB58" s="169">
        <v>104</v>
      </c>
      <c r="AC58" s="169" t="s">
        <v>495</v>
      </c>
      <c r="AD58" s="169">
        <v>602</v>
      </c>
      <c r="AE58" s="169">
        <v>372</v>
      </c>
      <c r="AF58" s="169" t="s">
        <v>495</v>
      </c>
      <c r="AG58" s="169" t="s">
        <v>495</v>
      </c>
      <c r="AH58" s="169" t="s">
        <v>495</v>
      </c>
      <c r="AI58" s="169" t="s">
        <v>495</v>
      </c>
      <c r="AJ58" s="169" t="s">
        <v>495</v>
      </c>
      <c r="AK58" s="169" t="s">
        <v>495</v>
      </c>
      <c r="AL58" s="169" t="s">
        <v>495</v>
      </c>
      <c r="AM58" s="169" t="s">
        <v>495</v>
      </c>
      <c r="AN58" s="169" t="s">
        <v>495</v>
      </c>
      <c r="AO58" s="169" t="s">
        <v>495</v>
      </c>
      <c r="AP58" s="169" t="s">
        <v>495</v>
      </c>
      <c r="AQ58" s="169" t="s">
        <v>495</v>
      </c>
      <c r="AR58" s="169" t="s">
        <v>495</v>
      </c>
      <c r="AS58" s="169" t="s">
        <v>495</v>
      </c>
      <c r="AT58" s="169" t="s">
        <v>495</v>
      </c>
      <c r="AU58" s="169" t="s">
        <v>495</v>
      </c>
      <c r="AV58" s="169" t="s">
        <v>495</v>
      </c>
      <c r="AW58" s="169" t="s">
        <v>495</v>
      </c>
      <c r="AX58" s="169" t="s">
        <v>495</v>
      </c>
      <c r="AY58" s="169" t="s">
        <v>495</v>
      </c>
      <c r="AZ58" s="170" t="s">
        <v>495</v>
      </c>
      <c r="BA58" s="170" t="s">
        <v>495</v>
      </c>
      <c r="BB58" s="170" t="s">
        <v>495</v>
      </c>
      <c r="BC58" s="170" t="s">
        <v>495</v>
      </c>
      <c r="BD58" s="170" t="s">
        <v>495</v>
      </c>
      <c r="BE58" s="170" t="s">
        <v>495</v>
      </c>
      <c r="BF58" s="170" t="s">
        <v>495</v>
      </c>
      <c r="BG58" s="170" t="s">
        <v>495</v>
      </c>
      <c r="BH58" s="169">
        <v>0.1875</v>
      </c>
      <c r="BI58" s="169">
        <v>8.7884615384615383</v>
      </c>
      <c r="BJ58" s="169" t="s">
        <v>495</v>
      </c>
      <c r="BK58" s="169" t="s">
        <v>495</v>
      </c>
      <c r="BL58" s="169" t="s">
        <v>495</v>
      </c>
      <c r="BM58" s="169">
        <v>8.7884615384615383</v>
      </c>
      <c r="BN58" s="169">
        <v>1.8</v>
      </c>
      <c r="BO58" s="169" t="s">
        <v>495</v>
      </c>
      <c r="BP58" s="169">
        <v>39.739130434782609</v>
      </c>
      <c r="BQ58" s="169">
        <v>20.64423076923077</v>
      </c>
      <c r="BR58" s="169">
        <v>110.1025641025641</v>
      </c>
      <c r="BS58" s="169" t="s">
        <v>495</v>
      </c>
      <c r="BT58" s="169">
        <v>5.5E-2</v>
      </c>
      <c r="BU58" s="169" t="s">
        <v>495</v>
      </c>
      <c r="BV58" s="169" t="s">
        <v>495</v>
      </c>
      <c r="BW58" s="169">
        <v>50.777777777777779</v>
      </c>
      <c r="BX58" s="169" t="s">
        <v>495</v>
      </c>
      <c r="BY58" s="169" t="s">
        <v>495</v>
      </c>
      <c r="BZ58" s="169" t="s">
        <v>495</v>
      </c>
      <c r="CA58" s="169" t="s">
        <v>495</v>
      </c>
      <c r="CB58" s="169" t="s">
        <v>495</v>
      </c>
      <c r="CC58" s="169" t="s">
        <v>495</v>
      </c>
      <c r="CD58" s="169" t="s">
        <v>495</v>
      </c>
      <c r="CE58" s="169">
        <v>3.1451612903225805</v>
      </c>
      <c r="CF58" s="169" t="s">
        <v>495</v>
      </c>
      <c r="CG58" s="169">
        <v>10.4</v>
      </c>
      <c r="CH58" s="169" t="s">
        <v>495</v>
      </c>
      <c r="CI58" s="169">
        <v>5.333333333333333</v>
      </c>
      <c r="CJ58" s="169" t="s">
        <v>495</v>
      </c>
      <c r="CK58" s="169" t="s">
        <v>495</v>
      </c>
      <c r="CL58" s="169" t="s">
        <v>495</v>
      </c>
      <c r="CM58" s="169" t="s">
        <v>495</v>
      </c>
      <c r="CN58" s="169" t="s">
        <v>495</v>
      </c>
      <c r="CO58" s="169">
        <v>0.10526315789473684</v>
      </c>
      <c r="CP58" s="169">
        <v>99.217391304347828</v>
      </c>
      <c r="CQ58" s="169" t="s">
        <v>495</v>
      </c>
      <c r="CR58" s="169" t="s">
        <v>495</v>
      </c>
      <c r="CS58" s="169" t="s">
        <v>495</v>
      </c>
      <c r="CT58" s="169" t="s">
        <v>495</v>
      </c>
      <c r="CU58" s="169">
        <v>1.7727272727272727</v>
      </c>
      <c r="CV58" s="169">
        <v>0.5636363636363636</v>
      </c>
      <c r="CW58" s="169">
        <v>8.0299999999999994</v>
      </c>
      <c r="CX58" s="169" t="s">
        <v>495</v>
      </c>
      <c r="CY58" s="169" t="s">
        <v>495</v>
      </c>
      <c r="CZ58" s="169" t="s">
        <v>495</v>
      </c>
      <c r="DA58" s="169">
        <v>2.4761904761904758</v>
      </c>
    </row>
    <row r="59" spans="1:105">
      <c r="A59" s="168" t="s">
        <v>568</v>
      </c>
      <c r="B59" s="168" t="s">
        <v>549</v>
      </c>
      <c r="C59" s="168" t="s">
        <v>543</v>
      </c>
      <c r="D59" s="168" t="s">
        <v>556</v>
      </c>
      <c r="E59" s="169" t="s">
        <v>495</v>
      </c>
      <c r="F59" s="169">
        <v>45.72</v>
      </c>
      <c r="G59" s="169">
        <v>9.9</v>
      </c>
      <c r="H59" s="169" t="s">
        <v>495</v>
      </c>
      <c r="I59" s="169">
        <v>12.1</v>
      </c>
      <c r="J59" s="169">
        <v>10.7</v>
      </c>
      <c r="K59" s="169">
        <v>2.25</v>
      </c>
      <c r="L59" s="169">
        <v>6.8</v>
      </c>
      <c r="M59" s="169">
        <v>1.7</v>
      </c>
      <c r="N59" s="169">
        <v>1.25</v>
      </c>
      <c r="O59" s="169">
        <v>0.12</v>
      </c>
      <c r="P59" s="169">
        <v>1.72</v>
      </c>
      <c r="Q59" s="169" t="s">
        <v>495</v>
      </c>
      <c r="R59" s="169">
        <v>221</v>
      </c>
      <c r="S59" s="169">
        <v>1589</v>
      </c>
      <c r="T59" s="169">
        <v>1896</v>
      </c>
      <c r="U59" s="169">
        <v>19</v>
      </c>
      <c r="V59" s="169">
        <v>19.8</v>
      </c>
      <c r="W59" s="169">
        <v>10</v>
      </c>
      <c r="X59" s="169">
        <v>591</v>
      </c>
      <c r="Y59" s="169">
        <v>20</v>
      </c>
      <c r="Z59" s="169">
        <v>6</v>
      </c>
      <c r="AA59" s="169">
        <v>22</v>
      </c>
      <c r="AB59" s="169">
        <v>162</v>
      </c>
      <c r="AC59" s="169" t="s">
        <v>495</v>
      </c>
      <c r="AD59" s="169">
        <v>615</v>
      </c>
      <c r="AE59" s="169">
        <v>480</v>
      </c>
      <c r="AF59" s="169" t="s">
        <v>495</v>
      </c>
      <c r="AG59" s="169" t="s">
        <v>495</v>
      </c>
      <c r="AH59" s="169" t="s">
        <v>495</v>
      </c>
      <c r="AI59" s="169" t="s">
        <v>495</v>
      </c>
      <c r="AJ59" s="169" t="s">
        <v>495</v>
      </c>
      <c r="AK59" s="169" t="s">
        <v>495</v>
      </c>
      <c r="AL59" s="169" t="s">
        <v>495</v>
      </c>
      <c r="AM59" s="169" t="s">
        <v>495</v>
      </c>
      <c r="AN59" s="169" t="s">
        <v>495</v>
      </c>
      <c r="AO59" s="169" t="s">
        <v>495</v>
      </c>
      <c r="AP59" s="169" t="s">
        <v>495</v>
      </c>
      <c r="AQ59" s="169" t="s">
        <v>495</v>
      </c>
      <c r="AR59" s="169" t="s">
        <v>495</v>
      </c>
      <c r="AS59" s="169" t="s">
        <v>495</v>
      </c>
      <c r="AT59" s="169" t="s">
        <v>495</v>
      </c>
      <c r="AU59" s="169" t="s">
        <v>495</v>
      </c>
      <c r="AV59" s="169" t="s">
        <v>495</v>
      </c>
      <c r="AW59" s="169" t="s">
        <v>495</v>
      </c>
      <c r="AX59" s="169" t="s">
        <v>495</v>
      </c>
      <c r="AY59" s="169" t="s">
        <v>495</v>
      </c>
      <c r="AZ59" s="170" t="s">
        <v>495</v>
      </c>
      <c r="BA59" s="170" t="s">
        <v>495</v>
      </c>
      <c r="BB59" s="170" t="s">
        <v>495</v>
      </c>
      <c r="BC59" s="170" t="s">
        <v>495</v>
      </c>
      <c r="BD59" s="170" t="s">
        <v>495</v>
      </c>
      <c r="BE59" s="170" t="s">
        <v>495</v>
      </c>
      <c r="BF59" s="170" t="s">
        <v>495</v>
      </c>
      <c r="BG59" s="170" t="s">
        <v>495</v>
      </c>
      <c r="BH59" s="169">
        <v>0.12222222222222223</v>
      </c>
      <c r="BI59" s="169">
        <v>3.6481481481481484</v>
      </c>
      <c r="BJ59" s="169" t="s">
        <v>495</v>
      </c>
      <c r="BK59" s="169" t="s">
        <v>495</v>
      </c>
      <c r="BL59" s="169" t="s">
        <v>495</v>
      </c>
      <c r="BM59" s="169">
        <v>3.6481481481481484</v>
      </c>
      <c r="BN59" s="169">
        <v>3.3333333333333335</v>
      </c>
      <c r="BO59" s="169" t="s">
        <v>495</v>
      </c>
      <c r="BP59" s="169">
        <v>26.863636363636363</v>
      </c>
      <c r="BQ59" s="169">
        <v>9.8086419753086425</v>
      </c>
      <c r="BR59" s="169">
        <v>80.252525252525245</v>
      </c>
      <c r="BS59" s="169" t="s">
        <v>495</v>
      </c>
      <c r="BT59" s="169">
        <v>4.1975308641975309E-2</v>
      </c>
      <c r="BU59" s="169" t="s">
        <v>495</v>
      </c>
      <c r="BV59" s="169" t="s">
        <v>495</v>
      </c>
      <c r="BW59" s="169">
        <v>29.55</v>
      </c>
      <c r="BX59" s="169" t="s">
        <v>495</v>
      </c>
      <c r="BY59" s="169" t="s">
        <v>495</v>
      </c>
      <c r="BZ59" s="169" t="s">
        <v>495</v>
      </c>
      <c r="CA59" s="169" t="s">
        <v>495</v>
      </c>
      <c r="CB59" s="169" t="s">
        <v>495</v>
      </c>
      <c r="CC59" s="169" t="s">
        <v>495</v>
      </c>
      <c r="CD59" s="169" t="s">
        <v>495</v>
      </c>
      <c r="CE59" s="169">
        <v>1.98</v>
      </c>
      <c r="CF59" s="169" t="s">
        <v>495</v>
      </c>
      <c r="CG59" s="169">
        <v>27</v>
      </c>
      <c r="CH59" s="169" t="s">
        <v>495</v>
      </c>
      <c r="CI59" s="169">
        <v>8.1818181818181817</v>
      </c>
      <c r="CJ59" s="169" t="s">
        <v>495</v>
      </c>
      <c r="CK59" s="169" t="s">
        <v>495</v>
      </c>
      <c r="CL59" s="169" t="s">
        <v>495</v>
      </c>
      <c r="CM59" s="169" t="s">
        <v>495</v>
      </c>
      <c r="CN59" s="169" t="s">
        <v>495</v>
      </c>
      <c r="CO59" s="169">
        <v>0.13908118313404658</v>
      </c>
      <c r="CP59" s="169">
        <v>86.181818181818187</v>
      </c>
      <c r="CQ59" s="169" t="s">
        <v>495</v>
      </c>
      <c r="CR59" s="169" t="s">
        <v>495</v>
      </c>
      <c r="CS59" s="169" t="s">
        <v>495</v>
      </c>
      <c r="CT59" s="169" t="s">
        <v>495</v>
      </c>
      <c r="CU59" s="169">
        <v>1.0421052631578949</v>
      </c>
      <c r="CV59" s="169">
        <v>0.52631578947368418</v>
      </c>
      <c r="CW59" s="169">
        <v>9.0500000000000007</v>
      </c>
      <c r="CX59" s="169" t="s">
        <v>495</v>
      </c>
      <c r="CY59" s="169" t="s">
        <v>495</v>
      </c>
      <c r="CZ59" s="169" t="s">
        <v>495</v>
      </c>
      <c r="DA59" s="169">
        <v>3.0222222222222221</v>
      </c>
    </row>
    <row r="60" spans="1:105">
      <c r="A60" s="168" t="s">
        <v>569</v>
      </c>
      <c r="B60" s="168" t="s">
        <v>549</v>
      </c>
      <c r="C60" s="168" t="s">
        <v>543</v>
      </c>
      <c r="D60" s="168" t="s">
        <v>556</v>
      </c>
      <c r="E60" s="169" t="s">
        <v>495</v>
      </c>
      <c r="F60" s="169">
        <v>47.6</v>
      </c>
      <c r="G60" s="169">
        <v>9.91</v>
      </c>
      <c r="H60" s="169" t="s">
        <v>495</v>
      </c>
      <c r="I60" s="169">
        <v>12.2</v>
      </c>
      <c r="J60" s="169">
        <v>9.75</v>
      </c>
      <c r="K60" s="169">
        <v>2.15</v>
      </c>
      <c r="L60" s="169">
        <v>6.3</v>
      </c>
      <c r="M60" s="169">
        <v>1.69</v>
      </c>
      <c r="N60" s="169">
        <v>1.38</v>
      </c>
      <c r="O60" s="169">
        <v>0.11</v>
      </c>
      <c r="P60" s="169">
        <v>1.51</v>
      </c>
      <c r="Q60" s="169" t="s">
        <v>495</v>
      </c>
      <c r="R60" s="169">
        <v>189</v>
      </c>
      <c r="S60" s="169">
        <v>1834</v>
      </c>
      <c r="T60" s="169">
        <v>1347</v>
      </c>
      <c r="U60" s="169">
        <v>26</v>
      </c>
      <c r="V60" s="169">
        <v>22.4</v>
      </c>
      <c r="W60" s="169">
        <v>5.7</v>
      </c>
      <c r="X60" s="169">
        <v>570</v>
      </c>
      <c r="Y60" s="169">
        <v>17</v>
      </c>
      <c r="Z60" s="169">
        <v>5</v>
      </c>
      <c r="AA60" s="169">
        <v>19</v>
      </c>
      <c r="AB60" s="169">
        <v>172</v>
      </c>
      <c r="AC60" s="169" t="s">
        <v>495</v>
      </c>
      <c r="AD60" s="169">
        <v>657</v>
      </c>
      <c r="AE60" s="169">
        <v>457</v>
      </c>
      <c r="AF60" s="169" t="s">
        <v>495</v>
      </c>
      <c r="AG60" s="169" t="s">
        <v>495</v>
      </c>
      <c r="AH60" s="169" t="s">
        <v>495</v>
      </c>
      <c r="AI60" s="169" t="s">
        <v>495</v>
      </c>
      <c r="AJ60" s="169" t="s">
        <v>495</v>
      </c>
      <c r="AK60" s="169" t="s">
        <v>495</v>
      </c>
      <c r="AL60" s="169" t="s">
        <v>495</v>
      </c>
      <c r="AM60" s="169" t="s">
        <v>495</v>
      </c>
      <c r="AN60" s="169" t="s">
        <v>495</v>
      </c>
      <c r="AO60" s="169" t="s">
        <v>495</v>
      </c>
      <c r="AP60" s="169" t="s">
        <v>495</v>
      </c>
      <c r="AQ60" s="169" t="s">
        <v>495</v>
      </c>
      <c r="AR60" s="169" t="s">
        <v>495</v>
      </c>
      <c r="AS60" s="169" t="s">
        <v>495</v>
      </c>
      <c r="AT60" s="169" t="s">
        <v>495</v>
      </c>
      <c r="AU60" s="169" t="s">
        <v>495</v>
      </c>
      <c r="AV60" s="169" t="s">
        <v>495</v>
      </c>
      <c r="AW60" s="169" t="s">
        <v>495</v>
      </c>
      <c r="AX60" s="169" t="s">
        <v>495</v>
      </c>
      <c r="AY60" s="169" t="s">
        <v>495</v>
      </c>
      <c r="AZ60" s="170" t="s">
        <v>495</v>
      </c>
      <c r="BA60" s="170" t="s">
        <v>495</v>
      </c>
      <c r="BB60" s="170" t="s">
        <v>495</v>
      </c>
      <c r="BC60" s="170" t="s">
        <v>495</v>
      </c>
      <c r="BD60" s="170" t="s">
        <v>495</v>
      </c>
      <c r="BE60" s="170" t="s">
        <v>495</v>
      </c>
      <c r="BF60" s="170" t="s">
        <v>495</v>
      </c>
      <c r="BG60" s="170" t="s">
        <v>495</v>
      </c>
      <c r="BH60" s="169">
        <v>0.13023255813953488</v>
      </c>
      <c r="BI60" s="169">
        <v>3.3139534883720931</v>
      </c>
      <c r="BJ60" s="169" t="s">
        <v>495</v>
      </c>
      <c r="BK60" s="169" t="s">
        <v>495</v>
      </c>
      <c r="BL60" s="169" t="s">
        <v>495</v>
      </c>
      <c r="BM60" s="169">
        <v>3.3139534883720931</v>
      </c>
      <c r="BN60" s="169">
        <v>3.4</v>
      </c>
      <c r="BO60" s="169" t="s">
        <v>495</v>
      </c>
      <c r="BP60" s="169">
        <v>30</v>
      </c>
      <c r="BQ60" s="169">
        <v>10.662790697674419</v>
      </c>
      <c r="BR60" s="169">
        <v>81.875</v>
      </c>
      <c r="BS60" s="169" t="s">
        <v>495</v>
      </c>
      <c r="BT60" s="169">
        <v>3.6627906976744187E-2</v>
      </c>
      <c r="BU60" s="169" t="s">
        <v>495</v>
      </c>
      <c r="BV60" s="169" t="s">
        <v>495</v>
      </c>
      <c r="BW60" s="169">
        <v>33.529411764705884</v>
      </c>
      <c r="BX60" s="169" t="s">
        <v>495</v>
      </c>
      <c r="BY60" s="169" t="s">
        <v>495</v>
      </c>
      <c r="BZ60" s="169" t="s">
        <v>495</v>
      </c>
      <c r="CA60" s="169" t="s">
        <v>495</v>
      </c>
      <c r="CB60" s="169" t="s">
        <v>495</v>
      </c>
      <c r="CC60" s="169" t="s">
        <v>495</v>
      </c>
      <c r="CD60" s="169" t="s">
        <v>495</v>
      </c>
      <c r="CE60" s="169">
        <v>3.9298245614035086</v>
      </c>
      <c r="CF60" s="169" t="s">
        <v>495</v>
      </c>
      <c r="CG60" s="169">
        <v>34.4</v>
      </c>
      <c r="CH60" s="169" t="s">
        <v>495</v>
      </c>
      <c r="CI60" s="169">
        <v>7.6785714285714288</v>
      </c>
      <c r="CJ60" s="169" t="s">
        <v>495</v>
      </c>
      <c r="CK60" s="169" t="s">
        <v>495</v>
      </c>
      <c r="CL60" s="169" t="s">
        <v>495</v>
      </c>
      <c r="CM60" s="169" t="s">
        <v>495</v>
      </c>
      <c r="CN60" s="169" t="s">
        <v>495</v>
      </c>
      <c r="CO60" s="169">
        <v>0.10305343511450382</v>
      </c>
      <c r="CP60" s="169">
        <v>70.89473684210526</v>
      </c>
      <c r="CQ60" s="169" t="s">
        <v>495</v>
      </c>
      <c r="CR60" s="169" t="s">
        <v>495</v>
      </c>
      <c r="CS60" s="169" t="s">
        <v>495</v>
      </c>
      <c r="CT60" s="169" t="s">
        <v>495</v>
      </c>
      <c r="CU60" s="169">
        <v>0.86153846153846148</v>
      </c>
      <c r="CV60" s="169">
        <v>0.21923076923076923</v>
      </c>
      <c r="CW60" s="169">
        <v>8.4499999999999993</v>
      </c>
      <c r="CX60" s="169" t="s">
        <v>495</v>
      </c>
      <c r="CY60" s="169" t="s">
        <v>495</v>
      </c>
      <c r="CZ60" s="169" t="s">
        <v>495</v>
      </c>
      <c r="DA60" s="169">
        <v>2.9302325581395348</v>
      </c>
    </row>
    <row r="61" spans="1:105">
      <c r="A61" s="168" t="s">
        <v>570</v>
      </c>
      <c r="B61" s="168" t="s">
        <v>549</v>
      </c>
      <c r="C61" s="168" t="s">
        <v>543</v>
      </c>
      <c r="D61" s="168" t="s">
        <v>556</v>
      </c>
      <c r="E61" s="169" t="s">
        <v>495</v>
      </c>
      <c r="F61" s="169">
        <v>46.7</v>
      </c>
      <c r="G61" s="169">
        <v>9.3000000000000007</v>
      </c>
      <c r="H61" s="169" t="s">
        <v>495</v>
      </c>
      <c r="I61" s="169">
        <v>11.2</v>
      </c>
      <c r="J61" s="169">
        <v>10.5</v>
      </c>
      <c r="K61" s="169">
        <v>1.85</v>
      </c>
      <c r="L61" s="169">
        <v>6.78</v>
      </c>
      <c r="M61" s="169">
        <v>1.78</v>
      </c>
      <c r="N61" s="169">
        <v>1.4</v>
      </c>
      <c r="O61" s="169">
        <v>0.12</v>
      </c>
      <c r="P61" s="169">
        <v>2.0499999999999998</v>
      </c>
      <c r="Q61" s="169" t="s">
        <v>495</v>
      </c>
      <c r="R61" s="169">
        <v>205</v>
      </c>
      <c r="S61" s="169">
        <v>1453</v>
      </c>
      <c r="T61" s="169">
        <v>1846</v>
      </c>
      <c r="U61" s="169">
        <v>43</v>
      </c>
      <c r="V61" s="169">
        <v>17.399999999999999</v>
      </c>
      <c r="W61" s="169">
        <v>5.9</v>
      </c>
      <c r="X61" s="169">
        <v>319</v>
      </c>
      <c r="Y61" s="169">
        <v>15</v>
      </c>
      <c r="Z61" s="169">
        <v>5</v>
      </c>
      <c r="AA61" s="169">
        <v>29</v>
      </c>
      <c r="AB61" s="169">
        <v>188</v>
      </c>
      <c r="AC61" s="169" t="s">
        <v>495</v>
      </c>
      <c r="AD61" s="169">
        <v>696</v>
      </c>
      <c r="AE61" s="169">
        <v>474</v>
      </c>
      <c r="AF61" s="169" t="s">
        <v>495</v>
      </c>
      <c r="AG61" s="169" t="s">
        <v>495</v>
      </c>
      <c r="AH61" s="169" t="s">
        <v>495</v>
      </c>
      <c r="AI61" s="169" t="s">
        <v>495</v>
      </c>
      <c r="AJ61" s="169" t="s">
        <v>495</v>
      </c>
      <c r="AK61" s="169" t="s">
        <v>495</v>
      </c>
      <c r="AL61" s="169" t="s">
        <v>495</v>
      </c>
      <c r="AM61" s="169" t="s">
        <v>495</v>
      </c>
      <c r="AN61" s="169" t="s">
        <v>495</v>
      </c>
      <c r="AO61" s="169" t="s">
        <v>495</v>
      </c>
      <c r="AP61" s="169" t="s">
        <v>495</v>
      </c>
      <c r="AQ61" s="169" t="s">
        <v>495</v>
      </c>
      <c r="AR61" s="169" t="s">
        <v>495</v>
      </c>
      <c r="AS61" s="169" t="s">
        <v>495</v>
      </c>
      <c r="AT61" s="169" t="s">
        <v>495</v>
      </c>
      <c r="AU61" s="169" t="s">
        <v>495</v>
      </c>
      <c r="AV61" s="169" t="s">
        <v>495</v>
      </c>
      <c r="AW61" s="169" t="s">
        <v>495</v>
      </c>
      <c r="AX61" s="169" t="s">
        <v>495</v>
      </c>
      <c r="AY61" s="169" t="s">
        <v>495</v>
      </c>
      <c r="AZ61" s="170" t="s">
        <v>495</v>
      </c>
      <c r="BA61" s="170" t="s">
        <v>495</v>
      </c>
      <c r="BB61" s="170" t="s">
        <v>495</v>
      </c>
      <c r="BC61" s="170" t="s">
        <v>495</v>
      </c>
      <c r="BD61" s="170" t="s">
        <v>495</v>
      </c>
      <c r="BE61" s="170" t="s">
        <v>495</v>
      </c>
      <c r="BF61" s="170" t="s">
        <v>495</v>
      </c>
      <c r="BG61" s="170" t="s">
        <v>495</v>
      </c>
      <c r="BH61" s="169">
        <v>9.2553191489361697E-2</v>
      </c>
      <c r="BI61" s="169">
        <v>1.696808510638298</v>
      </c>
      <c r="BJ61" s="169" t="s">
        <v>495</v>
      </c>
      <c r="BK61" s="169" t="s">
        <v>495</v>
      </c>
      <c r="BL61" s="169" t="s">
        <v>495</v>
      </c>
      <c r="BM61" s="169">
        <v>1.696808510638298</v>
      </c>
      <c r="BN61" s="169">
        <v>3</v>
      </c>
      <c r="BO61" s="169" t="s">
        <v>495</v>
      </c>
      <c r="BP61" s="169">
        <v>11</v>
      </c>
      <c r="BQ61" s="169">
        <v>7.7287234042553195</v>
      </c>
      <c r="BR61" s="169">
        <v>83.505747126436788</v>
      </c>
      <c r="BS61" s="169" t="s">
        <v>495</v>
      </c>
      <c r="BT61" s="169">
        <v>3.606382978723404E-2</v>
      </c>
      <c r="BU61" s="169" t="s">
        <v>495</v>
      </c>
      <c r="BV61" s="169" t="s">
        <v>495</v>
      </c>
      <c r="BW61" s="169">
        <v>21.266666666666666</v>
      </c>
      <c r="BX61" s="169" t="s">
        <v>495</v>
      </c>
      <c r="BY61" s="169" t="s">
        <v>495</v>
      </c>
      <c r="BZ61" s="169" t="s">
        <v>495</v>
      </c>
      <c r="CA61" s="169" t="s">
        <v>495</v>
      </c>
      <c r="CB61" s="169" t="s">
        <v>495</v>
      </c>
      <c r="CC61" s="169" t="s">
        <v>495</v>
      </c>
      <c r="CD61" s="169" t="s">
        <v>495</v>
      </c>
      <c r="CE61" s="169">
        <v>2.949152542372881</v>
      </c>
      <c r="CF61" s="169" t="s">
        <v>495</v>
      </c>
      <c r="CG61" s="169">
        <v>37.6</v>
      </c>
      <c r="CH61" s="169" t="s">
        <v>495</v>
      </c>
      <c r="CI61" s="169">
        <v>10.804597701149426</v>
      </c>
      <c r="CJ61" s="169" t="s">
        <v>495</v>
      </c>
      <c r="CK61" s="169" t="s">
        <v>495</v>
      </c>
      <c r="CL61" s="169" t="s">
        <v>495</v>
      </c>
      <c r="CM61" s="169" t="s">
        <v>495</v>
      </c>
      <c r="CN61" s="169" t="s">
        <v>495</v>
      </c>
      <c r="CO61" s="169">
        <v>0.14108740536820372</v>
      </c>
      <c r="CP61" s="169">
        <v>63.655172413793103</v>
      </c>
      <c r="CQ61" s="169" t="s">
        <v>495</v>
      </c>
      <c r="CR61" s="169" t="s">
        <v>495</v>
      </c>
      <c r="CS61" s="169" t="s">
        <v>495</v>
      </c>
      <c r="CT61" s="169" t="s">
        <v>495</v>
      </c>
      <c r="CU61" s="169">
        <v>0.40465116279069763</v>
      </c>
      <c r="CV61" s="169">
        <v>0.1372093023255814</v>
      </c>
      <c r="CW61" s="169">
        <v>8.6300000000000008</v>
      </c>
      <c r="CX61" s="169" t="s">
        <v>495</v>
      </c>
      <c r="CY61" s="169" t="s">
        <v>495</v>
      </c>
      <c r="CZ61" s="169" t="s">
        <v>495</v>
      </c>
      <c r="DA61" s="169">
        <v>3.6648648648648647</v>
      </c>
    </row>
    <row r="62" spans="1:105">
      <c r="A62" s="168" t="s">
        <v>571</v>
      </c>
      <c r="B62" s="168" t="s">
        <v>549</v>
      </c>
      <c r="C62" s="168" t="s">
        <v>543</v>
      </c>
      <c r="D62" s="168" t="s">
        <v>556</v>
      </c>
      <c r="E62" s="169" t="s">
        <v>495</v>
      </c>
      <c r="F62" s="169">
        <v>47.1</v>
      </c>
      <c r="G62" s="169">
        <v>8.89</v>
      </c>
      <c r="H62" s="169" t="s">
        <v>495</v>
      </c>
      <c r="I62" s="169">
        <v>12.9</v>
      </c>
      <c r="J62" s="169">
        <v>9.5</v>
      </c>
      <c r="K62" s="169">
        <v>1.76</v>
      </c>
      <c r="L62" s="169">
        <v>6.3</v>
      </c>
      <c r="M62" s="169">
        <v>1.95</v>
      </c>
      <c r="N62" s="169">
        <v>1.59</v>
      </c>
      <c r="O62" s="169">
        <v>0.13</v>
      </c>
      <c r="P62" s="169">
        <v>1.9</v>
      </c>
      <c r="Q62" s="169" t="s">
        <v>495</v>
      </c>
      <c r="R62" s="169">
        <v>267</v>
      </c>
      <c r="S62" s="169">
        <v>1910</v>
      </c>
      <c r="T62" s="169">
        <v>1371</v>
      </c>
      <c r="U62" s="169">
        <v>52</v>
      </c>
      <c r="V62" s="169">
        <v>20.8</v>
      </c>
      <c r="W62" s="169">
        <v>6.5</v>
      </c>
      <c r="X62" s="169">
        <v>291</v>
      </c>
      <c r="Y62" s="169">
        <v>15</v>
      </c>
      <c r="Z62" s="169">
        <v>4</v>
      </c>
      <c r="AA62" s="169">
        <v>23</v>
      </c>
      <c r="AB62" s="169">
        <v>216</v>
      </c>
      <c r="AC62" s="169" t="s">
        <v>495</v>
      </c>
      <c r="AD62" s="169">
        <v>792</v>
      </c>
      <c r="AE62" s="169">
        <v>463</v>
      </c>
      <c r="AF62" s="169" t="s">
        <v>495</v>
      </c>
      <c r="AG62" s="169" t="s">
        <v>495</v>
      </c>
      <c r="AH62" s="169" t="s">
        <v>495</v>
      </c>
      <c r="AI62" s="169" t="s">
        <v>495</v>
      </c>
      <c r="AJ62" s="169" t="s">
        <v>495</v>
      </c>
      <c r="AK62" s="169" t="s">
        <v>495</v>
      </c>
      <c r="AL62" s="169" t="s">
        <v>495</v>
      </c>
      <c r="AM62" s="169" t="s">
        <v>495</v>
      </c>
      <c r="AN62" s="169" t="s">
        <v>495</v>
      </c>
      <c r="AO62" s="169" t="s">
        <v>495</v>
      </c>
      <c r="AP62" s="169" t="s">
        <v>495</v>
      </c>
      <c r="AQ62" s="169" t="s">
        <v>495</v>
      </c>
      <c r="AR62" s="169" t="s">
        <v>495</v>
      </c>
      <c r="AS62" s="169" t="s">
        <v>495</v>
      </c>
      <c r="AT62" s="169" t="s">
        <v>495</v>
      </c>
      <c r="AU62" s="169" t="s">
        <v>495</v>
      </c>
      <c r="AV62" s="169" t="s">
        <v>495</v>
      </c>
      <c r="AW62" s="169" t="s">
        <v>495</v>
      </c>
      <c r="AX62" s="169" t="s">
        <v>495</v>
      </c>
      <c r="AY62" s="169" t="s">
        <v>495</v>
      </c>
      <c r="AZ62" s="170" t="s">
        <v>495</v>
      </c>
      <c r="BA62" s="170" t="s">
        <v>495</v>
      </c>
      <c r="BB62" s="170" t="s">
        <v>495</v>
      </c>
      <c r="BC62" s="170" t="s">
        <v>495</v>
      </c>
      <c r="BD62" s="170" t="s">
        <v>495</v>
      </c>
      <c r="BE62" s="170" t="s">
        <v>495</v>
      </c>
      <c r="BF62" s="170" t="s">
        <v>495</v>
      </c>
      <c r="BG62" s="170" t="s">
        <v>495</v>
      </c>
      <c r="BH62" s="169">
        <v>9.6296296296296297E-2</v>
      </c>
      <c r="BI62" s="169">
        <v>1.3472222222222223</v>
      </c>
      <c r="BJ62" s="169" t="s">
        <v>495</v>
      </c>
      <c r="BK62" s="169" t="s">
        <v>495</v>
      </c>
      <c r="BL62" s="169" t="s">
        <v>495</v>
      </c>
      <c r="BM62" s="169">
        <v>1.3472222222222223</v>
      </c>
      <c r="BN62" s="169">
        <v>3.75</v>
      </c>
      <c r="BO62" s="169" t="s">
        <v>495</v>
      </c>
      <c r="BP62" s="169">
        <v>12.652173913043478</v>
      </c>
      <c r="BQ62" s="169">
        <v>8.8425925925925934</v>
      </c>
      <c r="BR62" s="169">
        <v>91.82692307692308</v>
      </c>
      <c r="BS62" s="169" t="s">
        <v>495</v>
      </c>
      <c r="BT62" s="169">
        <v>2.9166666666666667E-2</v>
      </c>
      <c r="BU62" s="169" t="s">
        <v>495</v>
      </c>
      <c r="BV62" s="169" t="s">
        <v>495</v>
      </c>
      <c r="BW62" s="169">
        <v>19.399999999999999</v>
      </c>
      <c r="BX62" s="169" t="s">
        <v>495</v>
      </c>
      <c r="BY62" s="169" t="s">
        <v>495</v>
      </c>
      <c r="BZ62" s="169" t="s">
        <v>495</v>
      </c>
      <c r="CA62" s="169" t="s">
        <v>495</v>
      </c>
      <c r="CB62" s="169" t="s">
        <v>495</v>
      </c>
      <c r="CC62" s="169" t="s">
        <v>495</v>
      </c>
      <c r="CD62" s="169" t="s">
        <v>495</v>
      </c>
      <c r="CE62" s="169">
        <v>3.2</v>
      </c>
      <c r="CF62" s="169" t="s">
        <v>495</v>
      </c>
      <c r="CG62" s="169">
        <v>54</v>
      </c>
      <c r="CH62" s="169" t="s">
        <v>495</v>
      </c>
      <c r="CI62" s="169">
        <v>10.384615384615385</v>
      </c>
      <c r="CJ62" s="169" t="s">
        <v>495</v>
      </c>
      <c r="CK62" s="169" t="s">
        <v>495</v>
      </c>
      <c r="CL62" s="169" t="s">
        <v>495</v>
      </c>
      <c r="CM62" s="169" t="s">
        <v>495</v>
      </c>
      <c r="CN62" s="169" t="s">
        <v>495</v>
      </c>
      <c r="CO62" s="169">
        <v>0.13979057591623037</v>
      </c>
      <c r="CP62" s="169">
        <v>59.608695652173914</v>
      </c>
      <c r="CQ62" s="169" t="s">
        <v>495</v>
      </c>
      <c r="CR62" s="169" t="s">
        <v>495</v>
      </c>
      <c r="CS62" s="169" t="s">
        <v>495</v>
      </c>
      <c r="CT62" s="169" t="s">
        <v>495</v>
      </c>
      <c r="CU62" s="169">
        <v>0.4</v>
      </c>
      <c r="CV62" s="169">
        <v>0.125</v>
      </c>
      <c r="CW62" s="169">
        <v>8.06</v>
      </c>
      <c r="CX62" s="169" t="s">
        <v>495</v>
      </c>
      <c r="CY62" s="169" t="s">
        <v>495</v>
      </c>
      <c r="CZ62" s="169" t="s">
        <v>495</v>
      </c>
      <c r="DA62" s="169">
        <v>3.5795454545454546</v>
      </c>
    </row>
    <row r="63" spans="1:105">
      <c r="A63" s="168" t="s">
        <v>572</v>
      </c>
      <c r="B63" s="168" t="s">
        <v>573</v>
      </c>
      <c r="C63" s="168" t="s">
        <v>574</v>
      </c>
      <c r="D63" s="168" t="s">
        <v>575</v>
      </c>
      <c r="E63" s="169" t="s">
        <v>495</v>
      </c>
      <c r="F63" s="169">
        <v>50.09</v>
      </c>
      <c r="G63" s="169">
        <v>11.43</v>
      </c>
      <c r="H63" s="169">
        <v>6.97</v>
      </c>
      <c r="I63" s="169">
        <v>6.96</v>
      </c>
      <c r="J63" s="169">
        <v>9.3000000000000007</v>
      </c>
      <c r="K63" s="169">
        <v>2.04</v>
      </c>
      <c r="L63" s="169">
        <v>4.67</v>
      </c>
      <c r="M63" s="169">
        <v>1.84</v>
      </c>
      <c r="N63" s="169">
        <v>1.63</v>
      </c>
      <c r="O63" s="169">
        <v>0.09</v>
      </c>
      <c r="P63" s="169">
        <v>4.3</v>
      </c>
      <c r="Q63" s="169" t="s">
        <v>495</v>
      </c>
      <c r="R63" s="169">
        <v>90.9</v>
      </c>
      <c r="S63" s="169">
        <v>1443</v>
      </c>
      <c r="T63" s="169">
        <v>2308.9</v>
      </c>
      <c r="U63" s="169">
        <v>14.7</v>
      </c>
      <c r="V63" s="169">
        <v>19.399999999999999</v>
      </c>
      <c r="W63" s="169">
        <v>3.5</v>
      </c>
      <c r="X63" s="169">
        <v>501.8</v>
      </c>
      <c r="Y63" s="169">
        <v>11.8</v>
      </c>
      <c r="Z63" s="169">
        <v>8</v>
      </c>
      <c r="AA63" s="169">
        <v>24.1</v>
      </c>
      <c r="AB63" s="169">
        <v>152.30000000000001</v>
      </c>
      <c r="AC63" s="169">
        <v>17</v>
      </c>
      <c r="AD63" s="169">
        <v>294</v>
      </c>
      <c r="AE63" s="169">
        <v>276</v>
      </c>
      <c r="AF63" s="169" t="s">
        <v>495</v>
      </c>
      <c r="AG63" s="169" t="s">
        <v>495</v>
      </c>
      <c r="AH63" s="169" t="s">
        <v>495</v>
      </c>
      <c r="AI63" s="169" t="s">
        <v>495</v>
      </c>
      <c r="AJ63" s="169" t="s">
        <v>495</v>
      </c>
      <c r="AK63" s="169" t="s">
        <v>495</v>
      </c>
      <c r="AL63" s="169">
        <v>128.9</v>
      </c>
      <c r="AM63" s="169">
        <v>268.2</v>
      </c>
      <c r="AN63" s="169">
        <v>28.92</v>
      </c>
      <c r="AO63" s="169">
        <v>109.1</v>
      </c>
      <c r="AP63" s="169">
        <v>14.9</v>
      </c>
      <c r="AQ63" s="169">
        <v>3.95</v>
      </c>
      <c r="AR63" s="169">
        <v>8.64</v>
      </c>
      <c r="AS63" s="169">
        <v>1.0900000000000001</v>
      </c>
      <c r="AT63" s="169">
        <v>4.59</v>
      </c>
      <c r="AU63" s="169">
        <v>0.73</v>
      </c>
      <c r="AV63" s="169">
        <v>1.85</v>
      </c>
      <c r="AW63" s="169">
        <v>0.23</v>
      </c>
      <c r="AX63" s="169">
        <v>1.67</v>
      </c>
      <c r="AY63" s="169">
        <v>0.24</v>
      </c>
      <c r="AZ63" s="170">
        <v>0.70375699999999997</v>
      </c>
      <c r="BA63" s="170">
        <v>0.51277799999999996</v>
      </c>
      <c r="BB63" s="170">
        <v>0.70365999999999995</v>
      </c>
      <c r="BC63" s="170">
        <v>0.51277799999999996</v>
      </c>
      <c r="BD63" s="170">
        <v>19.131</v>
      </c>
      <c r="BE63" s="170">
        <v>15.667999999999999</v>
      </c>
      <c r="BF63" s="170">
        <v>39.265999999999998</v>
      </c>
      <c r="BG63" s="170" t="s">
        <v>495</v>
      </c>
      <c r="BH63" s="169">
        <v>0.12738017071569269</v>
      </c>
      <c r="BI63" s="169">
        <v>3.2948128693368348</v>
      </c>
      <c r="BJ63" s="169">
        <v>11.616766467065869</v>
      </c>
      <c r="BK63" s="169">
        <v>91.197604790419177</v>
      </c>
      <c r="BL63" s="169">
        <v>77.185628742514979</v>
      </c>
      <c r="BM63" s="169">
        <v>3.2948128693368348</v>
      </c>
      <c r="BN63" s="169">
        <v>1.4750000000000001</v>
      </c>
      <c r="BO63" s="169">
        <v>18.244897959183675</v>
      </c>
      <c r="BP63" s="169">
        <v>20.821576763485478</v>
      </c>
      <c r="BQ63" s="169">
        <v>9.4747209455022983</v>
      </c>
      <c r="BR63" s="169">
        <v>74.381443298969074</v>
      </c>
      <c r="BS63" s="169">
        <v>864.07185628742513</v>
      </c>
      <c r="BT63" s="169">
        <v>3.0663164806303347E-2</v>
      </c>
      <c r="BU63" s="169">
        <v>0.84635587655942213</v>
      </c>
      <c r="BV63" s="169">
        <v>6.6443298969072169</v>
      </c>
      <c r="BW63" s="169">
        <v>42.525423728813557</v>
      </c>
      <c r="BX63" s="169">
        <v>0.65269461077844315</v>
      </c>
      <c r="BY63" s="169">
        <v>77.185628742514979</v>
      </c>
      <c r="BZ63" s="169">
        <v>8.9221556886227553</v>
      </c>
      <c r="CA63" s="169">
        <v>1.2627118644067796</v>
      </c>
      <c r="CB63" s="169">
        <v>2.96931048226385E-2</v>
      </c>
      <c r="CC63" s="169">
        <v>8.651006711409396</v>
      </c>
      <c r="CD63" s="169">
        <v>2.7485029940119761</v>
      </c>
      <c r="CE63" s="169">
        <v>5.5428571428571427</v>
      </c>
      <c r="CF63" s="169">
        <v>33.677852348993291</v>
      </c>
      <c r="CG63" s="169">
        <v>19.037500000000001</v>
      </c>
      <c r="CH63" s="169">
        <v>1.1815360744763383</v>
      </c>
      <c r="CI63" s="169">
        <v>7.8505154639175272</v>
      </c>
      <c r="CJ63" s="169">
        <v>634.58333333333337</v>
      </c>
      <c r="CK63" s="169">
        <v>5.1736526946107793</v>
      </c>
      <c r="CL63" s="169">
        <v>0.84727193046526905</v>
      </c>
      <c r="CM63" s="169">
        <v>3.8929402637703645</v>
      </c>
      <c r="CN63" s="169">
        <v>11.194724592707525</v>
      </c>
      <c r="CO63" s="169">
        <v>6.2993762993762997E-2</v>
      </c>
      <c r="CP63" s="169">
        <v>95.804979253112037</v>
      </c>
      <c r="CQ63" s="169">
        <v>2.96931048226385E-2</v>
      </c>
      <c r="CR63" s="169">
        <v>11.12863070539419</v>
      </c>
      <c r="CS63" s="169" t="s">
        <v>495</v>
      </c>
      <c r="CT63" s="169">
        <v>7.2334079045488442E-2</v>
      </c>
      <c r="CU63" s="169">
        <v>1.3197278911564625</v>
      </c>
      <c r="CV63" s="169">
        <v>0.23809523809523811</v>
      </c>
      <c r="CW63" s="169">
        <v>6.71</v>
      </c>
      <c r="CX63" s="169">
        <v>10.923728813559322</v>
      </c>
      <c r="CY63" s="169">
        <v>0.23659793814432992</v>
      </c>
      <c r="CZ63" s="169">
        <v>10.319959999999995</v>
      </c>
      <c r="DA63" s="169">
        <v>2.2892156862745097</v>
      </c>
    </row>
    <row r="64" spans="1:105">
      <c r="A64" s="168" t="s">
        <v>576</v>
      </c>
      <c r="B64" s="168" t="s">
        <v>573</v>
      </c>
      <c r="C64" s="168" t="s">
        <v>574</v>
      </c>
      <c r="D64" s="168" t="s">
        <v>577</v>
      </c>
      <c r="E64" s="169" t="s">
        <v>495</v>
      </c>
      <c r="F64" s="169">
        <v>51.44</v>
      </c>
      <c r="G64" s="169">
        <v>11.68</v>
      </c>
      <c r="H64" s="169">
        <v>6.51</v>
      </c>
      <c r="I64" s="169">
        <v>6.73</v>
      </c>
      <c r="J64" s="169">
        <v>8</v>
      </c>
      <c r="K64" s="169">
        <v>2.0299999999999998</v>
      </c>
      <c r="L64" s="169">
        <v>5.52</v>
      </c>
      <c r="M64" s="169">
        <v>1.85</v>
      </c>
      <c r="N64" s="169">
        <v>1.4</v>
      </c>
      <c r="O64" s="169">
        <v>0.09</v>
      </c>
      <c r="P64" s="169">
        <v>4.0999999999999996</v>
      </c>
      <c r="Q64" s="169" t="s">
        <v>495</v>
      </c>
      <c r="R64" s="169">
        <v>175.6</v>
      </c>
      <c r="S64" s="169">
        <v>1422</v>
      </c>
      <c r="T64" s="169">
        <v>2180.6</v>
      </c>
      <c r="U64" s="169">
        <v>13.9</v>
      </c>
      <c r="V64" s="169">
        <v>20.5</v>
      </c>
      <c r="W64" s="169">
        <v>2.7</v>
      </c>
      <c r="X64" s="169">
        <v>527.4</v>
      </c>
      <c r="Y64" s="169">
        <v>12.7</v>
      </c>
      <c r="Z64" s="169">
        <v>7.5</v>
      </c>
      <c r="AA64" s="169">
        <v>23.3</v>
      </c>
      <c r="AB64" s="169">
        <v>148.4</v>
      </c>
      <c r="AC64" s="169">
        <v>15</v>
      </c>
      <c r="AD64" s="169">
        <v>260</v>
      </c>
      <c r="AE64" s="169">
        <v>206</v>
      </c>
      <c r="AF64" s="169" t="s">
        <v>495</v>
      </c>
      <c r="AG64" s="169" t="s">
        <v>495</v>
      </c>
      <c r="AH64" s="169" t="s">
        <v>495</v>
      </c>
      <c r="AI64" s="169" t="s">
        <v>495</v>
      </c>
      <c r="AJ64" s="169" t="s">
        <v>495</v>
      </c>
      <c r="AK64" s="169" t="s">
        <v>495</v>
      </c>
      <c r="AL64" s="169">
        <v>120.9</v>
      </c>
      <c r="AM64" s="169">
        <v>272.8</v>
      </c>
      <c r="AN64" s="169">
        <v>26.92</v>
      </c>
      <c r="AO64" s="169">
        <v>94.2</v>
      </c>
      <c r="AP64" s="169">
        <v>13.9</v>
      </c>
      <c r="AQ64" s="169">
        <v>3.51</v>
      </c>
      <c r="AR64" s="169">
        <v>7.54</v>
      </c>
      <c r="AS64" s="169">
        <v>1.05</v>
      </c>
      <c r="AT64" s="169">
        <v>4.6399999999999997</v>
      </c>
      <c r="AU64" s="169">
        <v>0.73</v>
      </c>
      <c r="AV64" s="169">
        <v>1.7</v>
      </c>
      <c r="AW64" s="169">
        <v>0.22</v>
      </c>
      <c r="AX64" s="169">
        <v>1.5</v>
      </c>
      <c r="AY64" s="169">
        <v>0.17</v>
      </c>
      <c r="AZ64" s="170" t="s">
        <v>495</v>
      </c>
      <c r="BA64" s="170" t="s">
        <v>495</v>
      </c>
      <c r="BB64" s="170" t="s">
        <v>495</v>
      </c>
      <c r="BC64" s="170" t="s">
        <v>495</v>
      </c>
      <c r="BD64" s="170" t="s">
        <v>495</v>
      </c>
      <c r="BE64" s="170" t="s">
        <v>495</v>
      </c>
      <c r="BF64" s="170" t="s">
        <v>495</v>
      </c>
      <c r="BG64" s="170" t="s">
        <v>495</v>
      </c>
      <c r="BH64" s="169">
        <v>0.13814016172506738</v>
      </c>
      <c r="BI64" s="169">
        <v>3.5539083557951479</v>
      </c>
      <c r="BJ64" s="169">
        <v>13.666666666666666</v>
      </c>
      <c r="BK64" s="169">
        <v>98.933333333333337</v>
      </c>
      <c r="BL64" s="169">
        <v>80.600000000000009</v>
      </c>
      <c r="BM64" s="169">
        <v>3.5539083557951479</v>
      </c>
      <c r="BN64" s="169">
        <v>1.6933333333333331</v>
      </c>
      <c r="BO64" s="169">
        <v>19.625899280575538</v>
      </c>
      <c r="BP64" s="169">
        <v>22.63519313304721</v>
      </c>
      <c r="BQ64" s="169">
        <v>9.5822102425876015</v>
      </c>
      <c r="BR64" s="169">
        <v>69.365853658536579</v>
      </c>
      <c r="BS64" s="169">
        <v>948</v>
      </c>
      <c r="BT64" s="169">
        <v>3.7196765498652286E-2</v>
      </c>
      <c r="BU64" s="169">
        <v>0.81469002695417791</v>
      </c>
      <c r="BV64" s="169">
        <v>5.897560975609756</v>
      </c>
      <c r="BW64" s="169">
        <v>41.527559055118111</v>
      </c>
      <c r="BX64" s="169">
        <v>0.70000000000000007</v>
      </c>
      <c r="BY64" s="169">
        <v>80.600000000000009</v>
      </c>
      <c r="BZ64" s="169">
        <v>9.2666666666666675</v>
      </c>
      <c r="CA64" s="169">
        <v>1.094488188976378</v>
      </c>
      <c r="CB64" s="169">
        <v>2.6355707243079257E-2</v>
      </c>
      <c r="CC64" s="169">
        <v>8.6978417266187051</v>
      </c>
      <c r="CD64" s="169">
        <v>3.0933333333333333</v>
      </c>
      <c r="CE64" s="169">
        <v>7.5925925925925917</v>
      </c>
      <c r="CF64" s="169">
        <v>37.942446043165468</v>
      </c>
      <c r="CG64" s="169">
        <v>19.786666666666669</v>
      </c>
      <c r="CH64" s="169">
        <v>1.2274607113316791</v>
      </c>
      <c r="CI64" s="169">
        <v>7.2390243902439027</v>
      </c>
      <c r="CJ64" s="169">
        <v>872.94117647058818</v>
      </c>
      <c r="CK64" s="169">
        <v>5.0266666666666664</v>
      </c>
      <c r="CL64" s="169">
        <v>0.85170467488420354</v>
      </c>
      <c r="CM64" s="169">
        <v>4.3622828784119099</v>
      </c>
      <c r="CN64" s="169">
        <v>11.761786600496277</v>
      </c>
      <c r="CO64" s="169">
        <v>0.12348804500703235</v>
      </c>
      <c r="CP64" s="169">
        <v>93.587982832618025</v>
      </c>
      <c r="CQ64" s="169">
        <v>2.6355707243079257E-2</v>
      </c>
      <c r="CR64" s="169">
        <v>11.708154506437769</v>
      </c>
      <c r="CS64" s="169" t="s">
        <v>495</v>
      </c>
      <c r="CT64" s="169">
        <v>7.5146627565982407E-2</v>
      </c>
      <c r="CU64" s="169">
        <v>1.474820143884892</v>
      </c>
      <c r="CV64" s="169">
        <v>0.19424460431654678</v>
      </c>
      <c r="CW64" s="169">
        <v>7.5499999999999989</v>
      </c>
      <c r="CX64" s="169">
        <v>9.5196850393700796</v>
      </c>
      <c r="CY64" s="169">
        <v>0.22634146341463413</v>
      </c>
      <c r="CZ64" s="169" t="s">
        <v>495</v>
      </c>
      <c r="DA64" s="169">
        <v>2.7192118226600988</v>
      </c>
    </row>
    <row r="65" spans="1:105">
      <c r="A65" s="168" t="s">
        <v>578</v>
      </c>
      <c r="B65" s="168" t="s">
        <v>573</v>
      </c>
      <c r="C65" s="168" t="s">
        <v>574</v>
      </c>
      <c r="D65" s="168" t="s">
        <v>577</v>
      </c>
      <c r="E65" s="169" t="s">
        <v>495</v>
      </c>
      <c r="F65" s="169">
        <v>50.58</v>
      </c>
      <c r="G65" s="169">
        <v>11.62</v>
      </c>
      <c r="H65" s="169">
        <v>6.24</v>
      </c>
      <c r="I65" s="169">
        <v>6.74</v>
      </c>
      <c r="J65" s="169">
        <v>9</v>
      </c>
      <c r="K65" s="169">
        <v>2.7</v>
      </c>
      <c r="L65" s="169">
        <v>5.69</v>
      </c>
      <c r="M65" s="169">
        <v>1.79</v>
      </c>
      <c r="N65" s="169">
        <v>1.63</v>
      </c>
      <c r="O65" s="169">
        <v>0.09</v>
      </c>
      <c r="P65" s="169">
        <v>3.3</v>
      </c>
      <c r="Q65" s="169" t="s">
        <v>495</v>
      </c>
      <c r="R65" s="169">
        <v>164.3</v>
      </c>
      <c r="S65" s="169">
        <v>1366</v>
      </c>
      <c r="T65" s="169">
        <v>1929.9</v>
      </c>
      <c r="U65" s="169">
        <v>14.4</v>
      </c>
      <c r="V65" s="169">
        <v>15.9</v>
      </c>
      <c r="W65" s="169">
        <v>4.8</v>
      </c>
      <c r="X65" s="169">
        <v>500.6</v>
      </c>
      <c r="Y65" s="169">
        <v>13.1</v>
      </c>
      <c r="Z65" s="169">
        <v>7.3</v>
      </c>
      <c r="AA65" s="169">
        <v>21.6</v>
      </c>
      <c r="AB65" s="169">
        <v>148.19999999999999</v>
      </c>
      <c r="AC65" s="169">
        <v>15</v>
      </c>
      <c r="AD65" s="169">
        <v>253</v>
      </c>
      <c r="AE65" s="169">
        <v>164</v>
      </c>
      <c r="AF65" s="169" t="s">
        <v>495</v>
      </c>
      <c r="AG65" s="169" t="s">
        <v>495</v>
      </c>
      <c r="AH65" s="169" t="s">
        <v>495</v>
      </c>
      <c r="AI65" s="169" t="s">
        <v>495</v>
      </c>
      <c r="AJ65" s="169" t="s">
        <v>495</v>
      </c>
      <c r="AK65" s="169" t="s">
        <v>495</v>
      </c>
      <c r="AL65" s="169">
        <v>117.7</v>
      </c>
      <c r="AM65" s="169">
        <v>248.6</v>
      </c>
      <c r="AN65" s="169">
        <v>25.56</v>
      </c>
      <c r="AO65" s="169">
        <v>88.9</v>
      </c>
      <c r="AP65" s="169">
        <v>13.2</v>
      </c>
      <c r="AQ65" s="169">
        <v>3.36</v>
      </c>
      <c r="AR65" s="169">
        <v>8.08</v>
      </c>
      <c r="AS65" s="169">
        <v>0.94</v>
      </c>
      <c r="AT65" s="169">
        <v>4.3</v>
      </c>
      <c r="AU65" s="169">
        <v>0.64</v>
      </c>
      <c r="AV65" s="169">
        <v>1.6</v>
      </c>
      <c r="AW65" s="169">
        <v>0.19</v>
      </c>
      <c r="AX65" s="169">
        <v>1.47</v>
      </c>
      <c r="AY65" s="169">
        <v>0.18</v>
      </c>
      <c r="AZ65" s="170" t="s">
        <v>495</v>
      </c>
      <c r="BA65" s="170" t="s">
        <v>495</v>
      </c>
      <c r="BB65" s="170" t="s">
        <v>495</v>
      </c>
      <c r="BC65" s="170" t="s">
        <v>495</v>
      </c>
      <c r="BD65" s="170" t="s">
        <v>495</v>
      </c>
      <c r="BE65" s="170" t="s">
        <v>495</v>
      </c>
      <c r="BF65" s="170" t="s">
        <v>495</v>
      </c>
      <c r="BG65" s="170" t="s">
        <v>495</v>
      </c>
      <c r="BH65" s="169">
        <v>0.10728744939271256</v>
      </c>
      <c r="BI65" s="169">
        <v>3.3778677462887994</v>
      </c>
      <c r="BJ65" s="169">
        <v>10.816326530612246</v>
      </c>
      <c r="BK65" s="169">
        <v>100.81632653061224</v>
      </c>
      <c r="BL65" s="169">
        <v>80.068027210884352</v>
      </c>
      <c r="BM65" s="169">
        <v>3.3778677462887994</v>
      </c>
      <c r="BN65" s="169">
        <v>1.7945205479452055</v>
      </c>
      <c r="BO65" s="169">
        <v>17.263888888888889</v>
      </c>
      <c r="BP65" s="169">
        <v>23.175925925925924</v>
      </c>
      <c r="BQ65" s="169">
        <v>9.2172739541160595</v>
      </c>
      <c r="BR65" s="169">
        <v>85.911949685534594</v>
      </c>
      <c r="BS65" s="169">
        <v>929.25170068027217</v>
      </c>
      <c r="BT65" s="169">
        <v>3.839406207827261E-2</v>
      </c>
      <c r="BU65" s="169">
        <v>0.79419703103913641</v>
      </c>
      <c r="BV65" s="169">
        <v>7.4025157232704402</v>
      </c>
      <c r="BW65" s="169">
        <v>38.213740458015273</v>
      </c>
      <c r="BX65" s="169">
        <v>0.6394557823129251</v>
      </c>
      <c r="BY65" s="169">
        <v>80.068027210884352</v>
      </c>
      <c r="BZ65" s="169">
        <v>8.9795918367346932</v>
      </c>
      <c r="CA65" s="169">
        <v>1.0076335877862594</v>
      </c>
      <c r="CB65" s="169">
        <v>2.6368357970435474E-2</v>
      </c>
      <c r="CC65" s="169">
        <v>8.9166666666666679</v>
      </c>
      <c r="CD65" s="169">
        <v>2.925170068027211</v>
      </c>
      <c r="CE65" s="169">
        <v>3.3125</v>
      </c>
      <c r="CF65" s="169">
        <v>37.924242424242429</v>
      </c>
      <c r="CG65" s="169">
        <v>20.301369863013697</v>
      </c>
      <c r="CH65" s="169">
        <v>1.2591333899745114</v>
      </c>
      <c r="CI65" s="169">
        <v>9.3207547169811313</v>
      </c>
      <c r="CJ65" s="169">
        <v>823.33333333333326</v>
      </c>
      <c r="CK65" s="169">
        <v>5.4965986394557822</v>
      </c>
      <c r="CL65" s="169">
        <v>0.85715739139281721</v>
      </c>
      <c r="CM65" s="169">
        <v>4.2531860662701781</v>
      </c>
      <c r="CN65" s="169">
        <v>11.605777400169924</v>
      </c>
      <c r="CO65" s="169">
        <v>0.12027818448023427</v>
      </c>
      <c r="CP65" s="169">
        <v>89.347222222222214</v>
      </c>
      <c r="CQ65" s="169">
        <v>2.6368357970435474E-2</v>
      </c>
      <c r="CR65" s="169">
        <v>11.509259259259258</v>
      </c>
      <c r="CS65" s="169" t="s">
        <v>495</v>
      </c>
      <c r="CT65" s="169">
        <v>6.3958165728077235E-2</v>
      </c>
      <c r="CU65" s="169">
        <v>1.1041666666666667</v>
      </c>
      <c r="CV65" s="169">
        <v>0.33333333333333331</v>
      </c>
      <c r="CW65" s="169">
        <v>8.39</v>
      </c>
      <c r="CX65" s="169">
        <v>8.984732824427482</v>
      </c>
      <c r="CY65" s="169">
        <v>0.27044025157232704</v>
      </c>
      <c r="CZ65" s="169" t="s">
        <v>495</v>
      </c>
      <c r="DA65" s="169">
        <v>2.1074074074074076</v>
      </c>
    </row>
    <row r="66" spans="1:105">
      <c r="A66" s="168" t="s">
        <v>579</v>
      </c>
      <c r="B66" s="168" t="s">
        <v>573</v>
      </c>
      <c r="C66" s="168" t="s">
        <v>574</v>
      </c>
      <c r="D66" s="168" t="s">
        <v>580</v>
      </c>
      <c r="E66" s="169" t="s">
        <v>495</v>
      </c>
      <c r="F66" s="169">
        <v>50.82</v>
      </c>
      <c r="G66" s="169">
        <v>11.72</v>
      </c>
      <c r="H66" s="169">
        <v>6.7</v>
      </c>
      <c r="I66" s="169">
        <v>7.36</v>
      </c>
      <c r="J66" s="169">
        <v>9.43</v>
      </c>
      <c r="K66" s="169">
        <v>2.23</v>
      </c>
      <c r="L66" s="169">
        <v>5.32</v>
      </c>
      <c r="M66" s="169">
        <v>1.81</v>
      </c>
      <c r="N66" s="169">
        <v>1.49</v>
      </c>
      <c r="O66" s="169">
        <v>0.1</v>
      </c>
      <c r="P66" s="169">
        <v>3.4</v>
      </c>
      <c r="Q66" s="169" t="s">
        <v>495</v>
      </c>
      <c r="R66" s="169">
        <v>294.5</v>
      </c>
      <c r="S66" s="169">
        <v>1430</v>
      </c>
      <c r="T66" s="169">
        <v>2384.6999999999998</v>
      </c>
      <c r="U66" s="169">
        <v>12.8</v>
      </c>
      <c r="V66" s="169">
        <v>16.100000000000001</v>
      </c>
      <c r="W66" s="169">
        <v>6.2</v>
      </c>
      <c r="X66" s="169">
        <v>549.6</v>
      </c>
      <c r="Y66" s="169">
        <v>13</v>
      </c>
      <c r="Z66" s="169">
        <v>7.2</v>
      </c>
      <c r="AA66" s="169">
        <v>23.3</v>
      </c>
      <c r="AB66" s="169">
        <v>143.9</v>
      </c>
      <c r="AC66" s="169">
        <v>15</v>
      </c>
      <c r="AD66" s="169">
        <v>260</v>
      </c>
      <c r="AE66" s="169">
        <v>239</v>
      </c>
      <c r="AF66" s="169" t="s">
        <v>495</v>
      </c>
      <c r="AG66" s="169" t="s">
        <v>495</v>
      </c>
      <c r="AH66" s="169" t="s">
        <v>495</v>
      </c>
      <c r="AI66" s="169" t="s">
        <v>495</v>
      </c>
      <c r="AJ66" s="169" t="s">
        <v>495</v>
      </c>
      <c r="AK66" s="169" t="s">
        <v>495</v>
      </c>
      <c r="AL66" s="169">
        <v>122.9</v>
      </c>
      <c r="AM66" s="169">
        <v>256</v>
      </c>
      <c r="AN66" s="169">
        <v>27.36</v>
      </c>
      <c r="AO66" s="169">
        <v>100.8</v>
      </c>
      <c r="AP66" s="169">
        <v>14.4</v>
      </c>
      <c r="AQ66" s="169">
        <v>3.77</v>
      </c>
      <c r="AR66" s="169">
        <v>8.52</v>
      </c>
      <c r="AS66" s="169">
        <v>1.03</v>
      </c>
      <c r="AT66" s="169">
        <v>4.49</v>
      </c>
      <c r="AU66" s="169">
        <v>0.67</v>
      </c>
      <c r="AV66" s="169">
        <v>1.72</v>
      </c>
      <c r="AW66" s="169">
        <v>0.21</v>
      </c>
      <c r="AX66" s="169">
        <v>1.57</v>
      </c>
      <c r="AY66" s="169">
        <v>0.22</v>
      </c>
      <c r="AZ66" s="170" t="s">
        <v>495</v>
      </c>
      <c r="BA66" s="170" t="s">
        <v>495</v>
      </c>
      <c r="BB66" s="170" t="s">
        <v>495</v>
      </c>
      <c r="BC66" s="170" t="s">
        <v>495</v>
      </c>
      <c r="BD66" s="170" t="s">
        <v>495</v>
      </c>
      <c r="BE66" s="170" t="s">
        <v>495</v>
      </c>
      <c r="BF66" s="170" t="s">
        <v>495</v>
      </c>
      <c r="BG66" s="170" t="s">
        <v>495</v>
      </c>
      <c r="BH66" s="169">
        <v>0.11188325225851287</v>
      </c>
      <c r="BI66" s="169">
        <v>3.8193189715079918</v>
      </c>
      <c r="BJ66" s="169">
        <v>10.254777070063694</v>
      </c>
      <c r="BK66" s="169">
        <v>91.656050955414017</v>
      </c>
      <c r="BL66" s="169">
        <v>78.28025477707007</v>
      </c>
      <c r="BM66" s="169">
        <v>3.8193189715079918</v>
      </c>
      <c r="BN66" s="169">
        <v>1.8055555555555556</v>
      </c>
      <c r="BO66" s="169">
        <v>20</v>
      </c>
      <c r="BP66" s="169">
        <v>23.587982832618025</v>
      </c>
      <c r="BQ66" s="169">
        <v>9.9374565670604582</v>
      </c>
      <c r="BR66" s="169">
        <v>88.81987577639751</v>
      </c>
      <c r="BS66" s="169">
        <v>910.828025477707</v>
      </c>
      <c r="BT66" s="169">
        <v>3.6970118137595556E-2</v>
      </c>
      <c r="BU66" s="169">
        <v>0.8540653231410702</v>
      </c>
      <c r="BV66" s="169">
        <v>7.6335403726708071</v>
      </c>
      <c r="BW66" s="169">
        <v>42.276923076923076</v>
      </c>
      <c r="BX66" s="169">
        <v>0.6560509554140127</v>
      </c>
      <c r="BY66" s="169">
        <v>78.28025477707007</v>
      </c>
      <c r="BZ66" s="169">
        <v>9.1719745222929934</v>
      </c>
      <c r="CA66" s="169">
        <v>1.1076923076923078</v>
      </c>
      <c r="CB66" s="169">
        <v>2.6200873362445413E-2</v>
      </c>
      <c r="CC66" s="169">
        <v>8.5347222222222232</v>
      </c>
      <c r="CD66" s="169">
        <v>2.8598726114649682</v>
      </c>
      <c r="CE66" s="169">
        <v>2.5967741935483875</v>
      </c>
      <c r="CF66" s="169">
        <v>38.166666666666664</v>
      </c>
      <c r="CG66" s="169">
        <v>19.986111111111111</v>
      </c>
      <c r="CH66" s="169">
        <v>1.1708706265256306</v>
      </c>
      <c r="CI66" s="169">
        <v>8.9378881987577632</v>
      </c>
      <c r="CJ66" s="169">
        <v>654.09090909090912</v>
      </c>
      <c r="CK66" s="169">
        <v>5.4267515923566876</v>
      </c>
      <c r="CL66" s="169">
        <v>0.85921083352790095</v>
      </c>
      <c r="CM66" s="169">
        <v>4.4719283970707888</v>
      </c>
      <c r="CN66" s="169">
        <v>11.635475996745321</v>
      </c>
      <c r="CO66" s="169">
        <v>0.20594405594405593</v>
      </c>
      <c r="CP66" s="169">
        <v>102.34763948497853</v>
      </c>
      <c r="CQ66" s="169">
        <v>2.6200873362445413E-2</v>
      </c>
      <c r="CR66" s="169">
        <v>10.987124463519313</v>
      </c>
      <c r="CS66" s="169" t="s">
        <v>495</v>
      </c>
      <c r="CT66" s="169">
        <v>6.2890625000000006E-2</v>
      </c>
      <c r="CU66" s="169">
        <v>1.2578125</v>
      </c>
      <c r="CV66" s="169">
        <v>0.484375</v>
      </c>
      <c r="CW66" s="169">
        <v>7.5500000000000007</v>
      </c>
      <c r="CX66" s="169">
        <v>9.453846153846154</v>
      </c>
      <c r="CY66" s="169">
        <v>0.27888198757763977</v>
      </c>
      <c r="CZ66" s="169" t="s">
        <v>495</v>
      </c>
      <c r="DA66" s="169">
        <v>2.3856502242152469</v>
      </c>
    </row>
    <row r="67" spans="1:105">
      <c r="A67" s="168" t="s">
        <v>581</v>
      </c>
      <c r="B67" s="168" t="s">
        <v>573</v>
      </c>
      <c r="C67" s="168" t="s">
        <v>574</v>
      </c>
      <c r="D67" s="168" t="s">
        <v>580</v>
      </c>
      <c r="E67" s="169" t="s">
        <v>495</v>
      </c>
      <c r="F67" s="169">
        <v>49.37</v>
      </c>
      <c r="G67" s="169">
        <v>11.68</v>
      </c>
      <c r="H67" s="169">
        <v>7.12</v>
      </c>
      <c r="I67" s="169">
        <v>7.93</v>
      </c>
      <c r="J67" s="169">
        <v>8.76</v>
      </c>
      <c r="K67" s="169">
        <v>2.12</v>
      </c>
      <c r="L67" s="169">
        <v>4.63</v>
      </c>
      <c r="M67" s="169">
        <v>1.77</v>
      </c>
      <c r="N67" s="169">
        <v>1.67</v>
      </c>
      <c r="O67" s="169">
        <v>0.1</v>
      </c>
      <c r="P67" s="169">
        <v>3.7</v>
      </c>
      <c r="Q67" s="169" t="s">
        <v>495</v>
      </c>
      <c r="R67" s="169">
        <v>136.80000000000001</v>
      </c>
      <c r="S67" s="169">
        <v>1471</v>
      </c>
      <c r="T67" s="169">
        <v>2206.1</v>
      </c>
      <c r="U67" s="169">
        <v>10.199999999999999</v>
      </c>
      <c r="V67" s="169">
        <v>17.899999999999999</v>
      </c>
      <c r="W67" s="169">
        <v>2.9</v>
      </c>
      <c r="X67" s="169">
        <v>519.4</v>
      </c>
      <c r="Y67" s="169">
        <v>12.1</v>
      </c>
      <c r="Z67" s="169">
        <v>6.3</v>
      </c>
      <c r="AA67" s="169">
        <v>23.9</v>
      </c>
      <c r="AB67" s="169">
        <v>126</v>
      </c>
      <c r="AC67" s="169">
        <v>17</v>
      </c>
      <c r="AD67" s="169">
        <v>308</v>
      </c>
      <c r="AE67" s="169">
        <v>220</v>
      </c>
      <c r="AF67" s="169" t="s">
        <v>495</v>
      </c>
      <c r="AG67" s="169" t="s">
        <v>495</v>
      </c>
      <c r="AH67" s="169" t="s">
        <v>495</v>
      </c>
      <c r="AI67" s="169" t="s">
        <v>495</v>
      </c>
      <c r="AJ67" s="169" t="s">
        <v>495</v>
      </c>
      <c r="AK67" s="169" t="s">
        <v>495</v>
      </c>
      <c r="AL67" s="169">
        <v>127.8</v>
      </c>
      <c r="AM67" s="169">
        <v>261.7</v>
      </c>
      <c r="AN67" s="169">
        <v>28.3</v>
      </c>
      <c r="AO67" s="169">
        <v>99.5</v>
      </c>
      <c r="AP67" s="169">
        <v>14.9</v>
      </c>
      <c r="AQ67" s="169">
        <v>3.97</v>
      </c>
      <c r="AR67" s="169">
        <v>8.3800000000000008</v>
      </c>
      <c r="AS67" s="169">
        <v>1.06</v>
      </c>
      <c r="AT67" s="169">
        <v>4.97</v>
      </c>
      <c r="AU67" s="169">
        <v>0.71</v>
      </c>
      <c r="AV67" s="169">
        <v>1.86</v>
      </c>
      <c r="AW67" s="169">
        <v>0.25</v>
      </c>
      <c r="AX67" s="169">
        <v>1.57</v>
      </c>
      <c r="AY67" s="169">
        <v>0.23</v>
      </c>
      <c r="AZ67" s="170" t="s">
        <v>495</v>
      </c>
      <c r="BA67" s="170" t="s">
        <v>495</v>
      </c>
      <c r="BB67" s="170" t="s">
        <v>495</v>
      </c>
      <c r="BC67" s="170" t="s">
        <v>495</v>
      </c>
      <c r="BD67" s="170" t="s">
        <v>495</v>
      </c>
      <c r="BE67" s="170" t="s">
        <v>495</v>
      </c>
      <c r="BF67" s="170" t="s">
        <v>495</v>
      </c>
      <c r="BG67" s="170" t="s">
        <v>495</v>
      </c>
      <c r="BH67" s="169">
        <v>0.14206349206349206</v>
      </c>
      <c r="BI67" s="169">
        <v>4.1222222222222218</v>
      </c>
      <c r="BJ67" s="169">
        <v>11.401273885350317</v>
      </c>
      <c r="BK67" s="169">
        <v>80.254777070063696</v>
      </c>
      <c r="BL67" s="169">
        <v>81.401273885350307</v>
      </c>
      <c r="BM67" s="169">
        <v>4.1222222222222218</v>
      </c>
      <c r="BN67" s="169">
        <v>1.9206349206349207</v>
      </c>
      <c r="BO67" s="169">
        <v>25.656862745098039</v>
      </c>
      <c r="BP67" s="169">
        <v>21.732217573221757</v>
      </c>
      <c r="BQ67" s="169">
        <v>11.674603174603174</v>
      </c>
      <c r="BR67" s="169">
        <v>82.178770949720672</v>
      </c>
      <c r="BS67" s="169">
        <v>936.94267515923559</v>
      </c>
      <c r="BT67" s="169">
        <v>3.6746031746031742E-2</v>
      </c>
      <c r="BU67" s="169">
        <v>1.0142857142857142</v>
      </c>
      <c r="BV67" s="169">
        <v>7.1396648044692741</v>
      </c>
      <c r="BW67" s="169">
        <v>42.925619834710744</v>
      </c>
      <c r="BX67" s="169">
        <v>0.67515923566878977</v>
      </c>
      <c r="BY67" s="169">
        <v>81.401273885350307</v>
      </c>
      <c r="BZ67" s="169">
        <v>9.4904458598726116</v>
      </c>
      <c r="CA67" s="169">
        <v>1.2314049586776861</v>
      </c>
      <c r="CB67" s="169">
        <v>2.868694647670389E-2</v>
      </c>
      <c r="CC67" s="169">
        <v>8.5771812080536911</v>
      </c>
      <c r="CD67" s="169">
        <v>3.1656050955414008</v>
      </c>
      <c r="CE67" s="169">
        <v>6.1724137931034484</v>
      </c>
      <c r="CF67" s="169">
        <v>34.859060402684563</v>
      </c>
      <c r="CG67" s="169">
        <v>20</v>
      </c>
      <c r="CH67" s="169">
        <v>0.9859154929577465</v>
      </c>
      <c r="CI67" s="169">
        <v>7.039106145251397</v>
      </c>
      <c r="CJ67" s="169">
        <v>547.82608695652175</v>
      </c>
      <c r="CK67" s="169">
        <v>5.3375796178343951</v>
      </c>
      <c r="CL67" s="169">
        <v>0.86087107560032994</v>
      </c>
      <c r="CM67" s="169">
        <v>4.0641627543035996</v>
      </c>
      <c r="CN67" s="169">
        <v>11.510172143974961</v>
      </c>
      <c r="CO67" s="169">
        <v>9.2997960571040122E-2</v>
      </c>
      <c r="CP67" s="169">
        <v>92.305439330543933</v>
      </c>
      <c r="CQ67" s="169">
        <v>2.868694647670389E-2</v>
      </c>
      <c r="CR67" s="169">
        <v>10.94979079497908</v>
      </c>
      <c r="CS67" s="169" t="s">
        <v>495</v>
      </c>
      <c r="CT67" s="169">
        <v>6.8398930072602213E-2</v>
      </c>
      <c r="CU67" s="169">
        <v>1.7549019607843137</v>
      </c>
      <c r="CV67" s="169">
        <v>0.28431372549019607</v>
      </c>
      <c r="CW67" s="169">
        <v>6.75</v>
      </c>
      <c r="CX67" s="169">
        <v>10.561983471074381</v>
      </c>
      <c r="CY67" s="169">
        <v>0.27765363128491621</v>
      </c>
      <c r="CZ67" s="169" t="s">
        <v>495</v>
      </c>
      <c r="DA67" s="169">
        <v>2.1839622641509431</v>
      </c>
    </row>
    <row r="68" spans="1:105">
      <c r="A68" s="168" t="s">
        <v>582</v>
      </c>
      <c r="B68" s="168" t="s">
        <v>573</v>
      </c>
      <c r="C68" s="168" t="s">
        <v>574</v>
      </c>
      <c r="D68" s="168" t="s">
        <v>583</v>
      </c>
      <c r="E68" s="169" t="s">
        <v>495</v>
      </c>
      <c r="F68" s="169">
        <v>50.05</v>
      </c>
      <c r="G68" s="169">
        <v>11.98</v>
      </c>
      <c r="H68" s="169">
        <v>6.73</v>
      </c>
      <c r="I68" s="169">
        <v>7.36</v>
      </c>
      <c r="J68" s="169">
        <v>8.44</v>
      </c>
      <c r="K68" s="169">
        <v>2.2599999999999998</v>
      </c>
      <c r="L68" s="169">
        <v>4.84</v>
      </c>
      <c r="M68" s="169">
        <v>1.57</v>
      </c>
      <c r="N68" s="169">
        <v>1.6</v>
      </c>
      <c r="O68" s="169">
        <v>0.1</v>
      </c>
      <c r="P68" s="169">
        <v>4.0999999999999996</v>
      </c>
      <c r="Q68" s="169" t="s">
        <v>495</v>
      </c>
      <c r="R68" s="169">
        <v>144.19999999999999</v>
      </c>
      <c r="S68" s="169">
        <v>1372</v>
      </c>
      <c r="T68" s="169">
        <v>2242.3000000000002</v>
      </c>
      <c r="U68" s="169">
        <v>9.6999999999999993</v>
      </c>
      <c r="V68" s="169">
        <v>18.2</v>
      </c>
      <c r="W68" s="169">
        <v>4.9000000000000004</v>
      </c>
      <c r="X68" s="169">
        <v>457.5</v>
      </c>
      <c r="Y68" s="169">
        <v>11.2</v>
      </c>
      <c r="Z68" s="169">
        <v>5.0999999999999996</v>
      </c>
      <c r="AA68" s="169">
        <v>24.4</v>
      </c>
      <c r="AB68" s="169">
        <v>106</v>
      </c>
      <c r="AC68" s="169">
        <v>16</v>
      </c>
      <c r="AD68" s="169">
        <v>267</v>
      </c>
      <c r="AE68" s="169">
        <v>198</v>
      </c>
      <c r="AF68" s="169" t="s">
        <v>495</v>
      </c>
      <c r="AG68" s="169" t="s">
        <v>495</v>
      </c>
      <c r="AH68" s="169" t="s">
        <v>495</v>
      </c>
      <c r="AI68" s="169" t="s">
        <v>495</v>
      </c>
      <c r="AJ68" s="169" t="s">
        <v>495</v>
      </c>
      <c r="AK68" s="169" t="s">
        <v>495</v>
      </c>
      <c r="AL68" s="169">
        <v>121</v>
      </c>
      <c r="AM68" s="169">
        <v>246.5</v>
      </c>
      <c r="AN68" s="169">
        <v>27.44</v>
      </c>
      <c r="AO68" s="169">
        <v>100</v>
      </c>
      <c r="AP68" s="169">
        <v>14.1</v>
      </c>
      <c r="AQ68" s="169">
        <v>3.65</v>
      </c>
      <c r="AR68" s="169">
        <v>6.99</v>
      </c>
      <c r="AS68" s="169">
        <v>1.01</v>
      </c>
      <c r="AT68" s="169">
        <v>4.6100000000000003</v>
      </c>
      <c r="AU68" s="169">
        <v>0.75</v>
      </c>
      <c r="AV68" s="169">
        <v>1.75</v>
      </c>
      <c r="AW68" s="169">
        <v>0.26</v>
      </c>
      <c r="AX68" s="169">
        <v>1.57</v>
      </c>
      <c r="AY68" s="169">
        <v>0.24</v>
      </c>
      <c r="AZ68" s="170">
        <v>0.70361300000000004</v>
      </c>
      <c r="BA68" s="170">
        <v>0.51278000000000001</v>
      </c>
      <c r="BB68" s="170">
        <v>0.70345000000000002</v>
      </c>
      <c r="BC68" s="170">
        <v>0.51278000000000001</v>
      </c>
      <c r="BD68" s="170">
        <v>19.105</v>
      </c>
      <c r="BE68" s="170">
        <v>15.653</v>
      </c>
      <c r="BF68" s="170">
        <v>39.231000000000002</v>
      </c>
      <c r="BG68" s="170" t="s">
        <v>495</v>
      </c>
      <c r="BH68" s="169">
        <v>0.17169811320754716</v>
      </c>
      <c r="BI68" s="169">
        <v>4.3160377358490569</v>
      </c>
      <c r="BJ68" s="169">
        <v>11.592356687898087</v>
      </c>
      <c r="BK68" s="169">
        <v>67.515923566878982</v>
      </c>
      <c r="BL68" s="169">
        <v>77.070063694267517</v>
      </c>
      <c r="BM68" s="169">
        <v>4.3160377358490569</v>
      </c>
      <c r="BN68" s="169">
        <v>2.1960784313725492</v>
      </c>
      <c r="BO68" s="169">
        <v>25.412371134020621</v>
      </c>
      <c r="BP68" s="169">
        <v>18.75</v>
      </c>
      <c r="BQ68" s="169">
        <v>12.943396226415095</v>
      </c>
      <c r="BR68" s="169">
        <v>75.384615384615387</v>
      </c>
      <c r="BS68" s="169">
        <v>873.8853503184713</v>
      </c>
      <c r="BT68" s="169">
        <v>4.5660377358490566E-2</v>
      </c>
      <c r="BU68" s="169">
        <v>1.1415094339622642</v>
      </c>
      <c r="BV68" s="169">
        <v>6.6483516483516487</v>
      </c>
      <c r="BW68" s="169">
        <v>40.848214285714292</v>
      </c>
      <c r="BX68" s="169">
        <v>0.64331210191082799</v>
      </c>
      <c r="BY68" s="169">
        <v>77.070063694267517</v>
      </c>
      <c r="BZ68" s="169">
        <v>8.9808917197452232</v>
      </c>
      <c r="CA68" s="169">
        <v>1.2589285714285714</v>
      </c>
      <c r="CB68" s="169">
        <v>3.081967213114754E-2</v>
      </c>
      <c r="CC68" s="169">
        <v>8.5815602836879439</v>
      </c>
      <c r="CD68" s="169">
        <v>2.9363057324840764</v>
      </c>
      <c r="CE68" s="169">
        <v>3.714285714285714</v>
      </c>
      <c r="CF68" s="169">
        <v>32.446808510638299</v>
      </c>
      <c r="CG68" s="169">
        <v>20.784313725490197</v>
      </c>
      <c r="CH68" s="169">
        <v>0.87603305785123964</v>
      </c>
      <c r="CI68" s="169">
        <v>5.8241758241758248</v>
      </c>
      <c r="CJ68" s="169">
        <v>441.66666666666669</v>
      </c>
      <c r="CK68" s="169">
        <v>4.452229299363057</v>
      </c>
      <c r="CL68" s="169">
        <v>0.85866952889842962</v>
      </c>
      <c r="CM68" s="169">
        <v>3.78099173553719</v>
      </c>
      <c r="CN68" s="169">
        <v>11.338842975206612</v>
      </c>
      <c r="CO68" s="169">
        <v>0.10510204081632653</v>
      </c>
      <c r="CP68" s="169">
        <v>91.897540983606575</v>
      </c>
      <c r="CQ68" s="169">
        <v>3.081967213114754E-2</v>
      </c>
      <c r="CR68" s="169">
        <v>10.102459016393443</v>
      </c>
      <c r="CS68" s="169" t="s">
        <v>495</v>
      </c>
      <c r="CT68" s="169">
        <v>7.3833671399594319E-2</v>
      </c>
      <c r="CU68" s="169">
        <v>1.8762886597938144</v>
      </c>
      <c r="CV68" s="169">
        <v>0.50515463917525782</v>
      </c>
      <c r="CW68" s="169">
        <v>7.1</v>
      </c>
      <c r="CX68" s="169">
        <v>10.803571428571429</v>
      </c>
      <c r="CY68" s="169">
        <v>0.25329670329670334</v>
      </c>
      <c r="CZ68" s="169">
        <v>9.1018000000000043</v>
      </c>
      <c r="DA68" s="169">
        <v>2.1415929203539825</v>
      </c>
    </row>
    <row r="69" spans="1:105">
      <c r="A69" s="168" t="s">
        <v>584</v>
      </c>
      <c r="B69" s="168" t="s">
        <v>573</v>
      </c>
      <c r="C69" s="168" t="s">
        <v>574</v>
      </c>
      <c r="D69" s="168" t="s">
        <v>585</v>
      </c>
      <c r="E69" s="169" t="s">
        <v>495</v>
      </c>
      <c r="F69" s="169">
        <v>48.82</v>
      </c>
      <c r="G69" s="169">
        <v>10.86</v>
      </c>
      <c r="H69" s="169">
        <v>6.29</v>
      </c>
      <c r="I69" s="169">
        <v>8.14</v>
      </c>
      <c r="J69" s="169">
        <v>11.83</v>
      </c>
      <c r="K69" s="169">
        <v>3.7</v>
      </c>
      <c r="L69" s="169">
        <v>2.6</v>
      </c>
      <c r="M69" s="169">
        <v>1.48</v>
      </c>
      <c r="N69" s="169">
        <v>1.67</v>
      </c>
      <c r="O69" s="169">
        <v>0.1</v>
      </c>
      <c r="P69" s="169">
        <v>3.6</v>
      </c>
      <c r="Q69" s="169" t="s">
        <v>495</v>
      </c>
      <c r="R69" s="169">
        <v>116</v>
      </c>
      <c r="S69" s="169">
        <v>1905</v>
      </c>
      <c r="T69" s="169">
        <v>3085.5</v>
      </c>
      <c r="U69" s="169">
        <v>17.100000000000001</v>
      </c>
      <c r="V69" s="169">
        <v>41.2</v>
      </c>
      <c r="W69" s="169">
        <v>8.4</v>
      </c>
      <c r="X69" s="169">
        <v>479.7</v>
      </c>
      <c r="Y69" s="169">
        <v>10.8</v>
      </c>
      <c r="Z69" s="169">
        <v>3.5</v>
      </c>
      <c r="AA69" s="169">
        <v>25.9</v>
      </c>
      <c r="AB69" s="169">
        <v>86.9</v>
      </c>
      <c r="AC69" s="169">
        <v>21</v>
      </c>
      <c r="AD69" s="169">
        <v>383</v>
      </c>
      <c r="AE69" s="169">
        <v>103</v>
      </c>
      <c r="AF69" s="169" t="s">
        <v>495</v>
      </c>
      <c r="AG69" s="169" t="s">
        <v>495</v>
      </c>
      <c r="AH69" s="169" t="s">
        <v>495</v>
      </c>
      <c r="AI69" s="169" t="s">
        <v>495</v>
      </c>
      <c r="AJ69" s="169" t="s">
        <v>495</v>
      </c>
      <c r="AK69" s="169" t="s">
        <v>495</v>
      </c>
      <c r="AL69" s="169">
        <v>170.4</v>
      </c>
      <c r="AM69" s="169">
        <v>346.2</v>
      </c>
      <c r="AN69" s="169">
        <v>39.229999999999997</v>
      </c>
      <c r="AO69" s="169">
        <v>149.80000000000001</v>
      </c>
      <c r="AP69" s="169">
        <v>20.9</v>
      </c>
      <c r="AQ69" s="169">
        <v>5.33</v>
      </c>
      <c r="AR69" s="169">
        <v>10.73</v>
      </c>
      <c r="AS69" s="169">
        <v>1.27</v>
      </c>
      <c r="AT69" s="169">
        <v>5.26</v>
      </c>
      <c r="AU69" s="169">
        <v>0.81</v>
      </c>
      <c r="AV69" s="169">
        <v>1.78</v>
      </c>
      <c r="AW69" s="169">
        <v>0.28999999999999998</v>
      </c>
      <c r="AX69" s="169">
        <v>1.89</v>
      </c>
      <c r="AY69" s="169">
        <v>0.3</v>
      </c>
      <c r="AZ69" s="170" t="s">
        <v>495</v>
      </c>
      <c r="BA69" s="170" t="s">
        <v>495</v>
      </c>
      <c r="BB69" s="170" t="s">
        <v>495</v>
      </c>
      <c r="BC69" s="170" t="s">
        <v>495</v>
      </c>
      <c r="BD69" s="170" t="s">
        <v>495</v>
      </c>
      <c r="BE69" s="170" t="s">
        <v>495</v>
      </c>
      <c r="BF69" s="170" t="s">
        <v>495</v>
      </c>
      <c r="BG69" s="170" t="s">
        <v>495</v>
      </c>
      <c r="BH69" s="169">
        <v>0.47410817031070196</v>
      </c>
      <c r="BI69" s="169">
        <v>5.5201380897583423</v>
      </c>
      <c r="BJ69" s="169">
        <v>21.798941798941801</v>
      </c>
      <c r="BK69" s="169">
        <v>45.978835978835981</v>
      </c>
      <c r="BL69" s="169">
        <v>90.158730158730165</v>
      </c>
      <c r="BM69" s="169">
        <v>5.5201380897583423</v>
      </c>
      <c r="BN69" s="169">
        <v>3.0857142857142859</v>
      </c>
      <c r="BO69" s="169">
        <v>20.245614035087716</v>
      </c>
      <c r="BP69" s="169">
        <v>18.521235521235521</v>
      </c>
      <c r="BQ69" s="169">
        <v>21.92174913693901</v>
      </c>
      <c r="BR69" s="169">
        <v>46.237864077669897</v>
      </c>
      <c r="BS69" s="169">
        <v>1007.936507936508</v>
      </c>
      <c r="BT69" s="169">
        <v>2.9919447640966629E-2</v>
      </c>
      <c r="BU69" s="169">
        <v>1.960874568469505</v>
      </c>
      <c r="BV69" s="169">
        <v>4.1359223300970873</v>
      </c>
      <c r="BW69" s="169">
        <v>44.416666666666664</v>
      </c>
      <c r="BX69" s="169">
        <v>0.67195767195767198</v>
      </c>
      <c r="BY69" s="169">
        <v>90.158730158730165</v>
      </c>
      <c r="BZ69" s="169">
        <v>11.058201058201059</v>
      </c>
      <c r="CA69" s="169">
        <v>1.9351851851851849</v>
      </c>
      <c r="CB69" s="169">
        <v>4.356889722743381E-2</v>
      </c>
      <c r="CC69" s="169">
        <v>8.1531100478468908</v>
      </c>
      <c r="CD69" s="169">
        <v>2.7830687830687832</v>
      </c>
      <c r="CE69" s="169">
        <v>4.9047619047619051</v>
      </c>
      <c r="CF69" s="169">
        <v>22.952153110047849</v>
      </c>
      <c r="CG69" s="169">
        <v>24.828571428571429</v>
      </c>
      <c r="CH69" s="169">
        <v>0.50997652582159625</v>
      </c>
      <c r="CI69" s="169">
        <v>2.1092233009708736</v>
      </c>
      <c r="CJ69" s="169">
        <v>289.66666666666669</v>
      </c>
      <c r="CK69" s="169">
        <v>5.6772486772486781</v>
      </c>
      <c r="CL69" s="169">
        <v>0.87789305666400652</v>
      </c>
      <c r="CM69" s="169">
        <v>2.8151408450704225</v>
      </c>
      <c r="CN69" s="169">
        <v>11.179577464788732</v>
      </c>
      <c r="CO69" s="169">
        <v>6.0892388451443569E-2</v>
      </c>
      <c r="CP69" s="169">
        <v>119.13127413127414</v>
      </c>
      <c r="CQ69" s="169">
        <v>4.356889722743381E-2</v>
      </c>
      <c r="CR69" s="169">
        <v>13.366795366795367</v>
      </c>
      <c r="CS69" s="169" t="s">
        <v>495</v>
      </c>
      <c r="CT69" s="169">
        <v>0.11900635470826114</v>
      </c>
      <c r="CU69" s="169">
        <v>2.4093567251461989</v>
      </c>
      <c r="CV69" s="169">
        <v>0.49122807017543857</v>
      </c>
      <c r="CW69" s="169">
        <v>6.3000000000000007</v>
      </c>
      <c r="CX69" s="169">
        <v>15.777777777777777</v>
      </c>
      <c r="CY69" s="169">
        <v>0.12766990291262134</v>
      </c>
      <c r="CZ69" s="169" t="s">
        <v>495</v>
      </c>
      <c r="DA69" s="169">
        <v>0.70270270270270274</v>
      </c>
    </row>
    <row r="70" spans="1:105">
      <c r="A70" s="168" t="s">
        <v>586</v>
      </c>
      <c r="B70" s="168" t="s">
        <v>573</v>
      </c>
      <c r="C70" s="168" t="s">
        <v>574</v>
      </c>
      <c r="D70" s="168" t="s">
        <v>585</v>
      </c>
      <c r="E70" s="169" t="s">
        <v>495</v>
      </c>
      <c r="F70" s="169">
        <v>49.37</v>
      </c>
      <c r="G70" s="169">
        <v>11</v>
      </c>
      <c r="H70" s="169">
        <v>6.15</v>
      </c>
      <c r="I70" s="169">
        <v>7.96</v>
      </c>
      <c r="J70" s="169">
        <v>11.13</v>
      </c>
      <c r="K70" s="169">
        <v>2.75</v>
      </c>
      <c r="L70" s="169">
        <v>3.73</v>
      </c>
      <c r="M70" s="169">
        <v>1.43</v>
      </c>
      <c r="N70" s="169">
        <v>1.55</v>
      </c>
      <c r="O70" s="169">
        <v>0.1</v>
      </c>
      <c r="P70" s="169">
        <v>4</v>
      </c>
      <c r="Q70" s="169" t="s">
        <v>495</v>
      </c>
      <c r="R70" s="169">
        <v>79.8</v>
      </c>
      <c r="S70" s="169">
        <v>2265</v>
      </c>
      <c r="T70" s="169">
        <v>2918.9</v>
      </c>
      <c r="U70" s="169">
        <v>13.9</v>
      </c>
      <c r="V70" s="169">
        <v>28.8</v>
      </c>
      <c r="W70" s="169">
        <v>6.6</v>
      </c>
      <c r="X70" s="169">
        <v>402.7</v>
      </c>
      <c r="Y70" s="169">
        <v>9.6999999999999993</v>
      </c>
      <c r="Z70" s="169">
        <v>3.4</v>
      </c>
      <c r="AA70" s="169">
        <v>23.1</v>
      </c>
      <c r="AB70" s="169">
        <v>72.2</v>
      </c>
      <c r="AC70" s="169">
        <v>21</v>
      </c>
      <c r="AD70" s="169">
        <v>369</v>
      </c>
      <c r="AE70" s="169">
        <v>110</v>
      </c>
      <c r="AF70" s="169" t="s">
        <v>495</v>
      </c>
      <c r="AG70" s="169" t="s">
        <v>495</v>
      </c>
      <c r="AH70" s="169" t="s">
        <v>495</v>
      </c>
      <c r="AI70" s="169" t="s">
        <v>495</v>
      </c>
      <c r="AJ70" s="169" t="s">
        <v>495</v>
      </c>
      <c r="AK70" s="169" t="s">
        <v>495</v>
      </c>
      <c r="AL70" s="169">
        <v>165.5</v>
      </c>
      <c r="AM70" s="169">
        <v>331.5</v>
      </c>
      <c r="AN70" s="169">
        <v>37.28</v>
      </c>
      <c r="AO70" s="169">
        <v>141.19999999999999</v>
      </c>
      <c r="AP70" s="169">
        <v>20</v>
      </c>
      <c r="AQ70" s="169">
        <v>5</v>
      </c>
      <c r="AR70" s="169">
        <v>9.6999999999999993</v>
      </c>
      <c r="AS70" s="169">
        <v>1.33</v>
      </c>
      <c r="AT70" s="169">
        <v>4.92</v>
      </c>
      <c r="AU70" s="169">
        <v>0.69</v>
      </c>
      <c r="AV70" s="169">
        <v>1.76</v>
      </c>
      <c r="AW70" s="169">
        <v>0.24</v>
      </c>
      <c r="AX70" s="169">
        <v>1.42</v>
      </c>
      <c r="AY70" s="169">
        <v>0.25</v>
      </c>
      <c r="AZ70" s="170" t="s">
        <v>495</v>
      </c>
      <c r="BA70" s="170" t="s">
        <v>495</v>
      </c>
      <c r="BB70" s="170" t="s">
        <v>495</v>
      </c>
      <c r="BC70" s="170" t="s">
        <v>495</v>
      </c>
      <c r="BD70" s="170" t="s">
        <v>495</v>
      </c>
      <c r="BE70" s="170" t="s">
        <v>495</v>
      </c>
      <c r="BF70" s="170" t="s">
        <v>495</v>
      </c>
      <c r="BG70" s="170" t="s">
        <v>495</v>
      </c>
      <c r="BH70" s="169">
        <v>0.39889196675900279</v>
      </c>
      <c r="BI70" s="169">
        <v>5.5775623268698054</v>
      </c>
      <c r="BJ70" s="169">
        <v>20.281690140845072</v>
      </c>
      <c r="BK70" s="169">
        <v>50.845070422535215</v>
      </c>
      <c r="BL70" s="169">
        <v>116.54929577464789</v>
      </c>
      <c r="BM70" s="169">
        <v>5.5775623268698054</v>
      </c>
      <c r="BN70" s="169">
        <v>2.8529411764705883</v>
      </c>
      <c r="BO70" s="169">
        <v>23.848920863309353</v>
      </c>
      <c r="BP70" s="169">
        <v>17.432900432900432</v>
      </c>
      <c r="BQ70" s="169">
        <v>31.371191135734072</v>
      </c>
      <c r="BR70" s="169">
        <v>78.645833333333329</v>
      </c>
      <c r="BS70" s="169">
        <v>1595.0704225352113</v>
      </c>
      <c r="BT70" s="169">
        <v>5.1662049861495841E-2</v>
      </c>
      <c r="BU70" s="169">
        <v>2.2922437673130194</v>
      </c>
      <c r="BV70" s="169">
        <v>5.7465277777777777</v>
      </c>
      <c r="BW70" s="169">
        <v>41.515463917525778</v>
      </c>
      <c r="BX70" s="169">
        <v>0.93661971830985924</v>
      </c>
      <c r="BY70" s="169">
        <v>116.54929577464789</v>
      </c>
      <c r="BZ70" s="169">
        <v>14.084507042253522</v>
      </c>
      <c r="CA70" s="169">
        <v>2.061855670103093</v>
      </c>
      <c r="CB70" s="169">
        <v>4.9664762850757389E-2</v>
      </c>
      <c r="CC70" s="169">
        <v>8.2750000000000004</v>
      </c>
      <c r="CD70" s="169">
        <v>3.4647887323943665</v>
      </c>
      <c r="CE70" s="169">
        <v>4.3636363636363642</v>
      </c>
      <c r="CF70" s="169">
        <v>20.134999999999998</v>
      </c>
      <c r="CG70" s="169">
        <v>21.235294117647062</v>
      </c>
      <c r="CH70" s="169">
        <v>0.43625377643504532</v>
      </c>
      <c r="CI70" s="169">
        <v>2.5069444444444446</v>
      </c>
      <c r="CJ70" s="169">
        <v>288.8</v>
      </c>
      <c r="CK70" s="169">
        <v>6.830985915492958</v>
      </c>
      <c r="CL70" s="169">
        <v>0.87790890040807323</v>
      </c>
      <c r="CM70" s="169">
        <v>2.4332326283987915</v>
      </c>
      <c r="CN70" s="169">
        <v>13.685800604229607</v>
      </c>
      <c r="CO70" s="169">
        <v>3.5231788079470194E-2</v>
      </c>
      <c r="CP70" s="169">
        <v>126.35930735930735</v>
      </c>
      <c r="CQ70" s="169">
        <v>4.9664762850757389E-2</v>
      </c>
      <c r="CR70" s="169">
        <v>14.35064935064935</v>
      </c>
      <c r="CS70" s="169" t="s">
        <v>495</v>
      </c>
      <c r="CT70" s="169">
        <v>8.6877828054298639E-2</v>
      </c>
      <c r="CU70" s="169">
        <v>2.0719424460431655</v>
      </c>
      <c r="CV70" s="169">
        <v>0.47482014388489208</v>
      </c>
      <c r="CW70" s="169">
        <v>6.48</v>
      </c>
      <c r="CX70" s="169">
        <v>17.061855670103093</v>
      </c>
      <c r="CY70" s="169">
        <v>0.17083333333333334</v>
      </c>
      <c r="CZ70" s="169" t="s">
        <v>495</v>
      </c>
      <c r="DA70" s="169">
        <v>1.3563636363636364</v>
      </c>
    </row>
    <row r="71" spans="1:105">
      <c r="A71" s="168" t="s">
        <v>587</v>
      </c>
      <c r="B71" s="168" t="s">
        <v>573</v>
      </c>
      <c r="C71" s="168" t="s">
        <v>574</v>
      </c>
      <c r="D71" s="168" t="s">
        <v>588</v>
      </c>
      <c r="E71" s="169" t="s">
        <v>495</v>
      </c>
      <c r="F71" s="169">
        <v>56.63</v>
      </c>
      <c r="G71" s="169">
        <v>12.94</v>
      </c>
      <c r="H71" s="169">
        <v>5.18</v>
      </c>
      <c r="I71" s="169">
        <v>5.37</v>
      </c>
      <c r="J71" s="169">
        <v>7.11</v>
      </c>
      <c r="K71" s="169">
        <v>3.34</v>
      </c>
      <c r="L71" s="169">
        <v>5.12</v>
      </c>
      <c r="M71" s="169">
        <v>1.0900000000000001</v>
      </c>
      <c r="N71" s="169">
        <v>1.02</v>
      </c>
      <c r="O71" s="169">
        <v>7.0000000000000007E-2</v>
      </c>
      <c r="P71" s="169">
        <v>1.6</v>
      </c>
      <c r="Q71" s="169" t="s">
        <v>495</v>
      </c>
      <c r="R71" s="169">
        <v>162.80000000000001</v>
      </c>
      <c r="S71" s="169">
        <v>1357</v>
      </c>
      <c r="T71" s="169">
        <v>1755.8</v>
      </c>
      <c r="U71" s="169">
        <v>2.5</v>
      </c>
      <c r="V71" s="169">
        <v>27.7</v>
      </c>
      <c r="W71" s="169">
        <v>7.5</v>
      </c>
      <c r="X71" s="169">
        <v>439.5</v>
      </c>
      <c r="Y71" s="169">
        <v>11</v>
      </c>
      <c r="Z71" s="169">
        <v>4.0999999999999996</v>
      </c>
      <c r="AA71" s="169">
        <v>25.8</v>
      </c>
      <c r="AB71" s="169">
        <v>79.7</v>
      </c>
      <c r="AC71" s="169">
        <v>16</v>
      </c>
      <c r="AD71" s="169">
        <v>301</v>
      </c>
      <c r="AE71" s="169">
        <v>97</v>
      </c>
      <c r="AF71" s="169" t="s">
        <v>495</v>
      </c>
      <c r="AG71" s="169" t="s">
        <v>495</v>
      </c>
      <c r="AH71" s="169" t="s">
        <v>495</v>
      </c>
      <c r="AI71" s="169" t="s">
        <v>495</v>
      </c>
      <c r="AJ71" s="169" t="s">
        <v>495</v>
      </c>
      <c r="AK71" s="169" t="s">
        <v>495</v>
      </c>
      <c r="AL71" s="169">
        <v>123.4</v>
      </c>
      <c r="AM71" s="169">
        <v>241.7</v>
      </c>
      <c r="AN71" s="169">
        <v>25.62</v>
      </c>
      <c r="AO71" s="169">
        <v>91.8</v>
      </c>
      <c r="AP71" s="169">
        <v>12.6</v>
      </c>
      <c r="AQ71" s="169">
        <v>3.3</v>
      </c>
      <c r="AR71" s="169">
        <v>7.46</v>
      </c>
      <c r="AS71" s="169">
        <v>0.96</v>
      </c>
      <c r="AT71" s="169">
        <v>4.4000000000000004</v>
      </c>
      <c r="AU71" s="169">
        <v>0.76</v>
      </c>
      <c r="AV71" s="169">
        <v>2.0499999999999998</v>
      </c>
      <c r="AW71" s="169">
        <v>0.26</v>
      </c>
      <c r="AX71" s="169">
        <v>1.65</v>
      </c>
      <c r="AY71" s="169">
        <v>0.24</v>
      </c>
      <c r="AZ71" s="170" t="s">
        <v>495</v>
      </c>
      <c r="BA71" s="170" t="s">
        <v>495</v>
      </c>
      <c r="BB71" s="170" t="s">
        <v>495</v>
      </c>
      <c r="BC71" s="170" t="s">
        <v>495</v>
      </c>
      <c r="BD71" s="170" t="s">
        <v>495</v>
      </c>
      <c r="BE71" s="170" t="s">
        <v>495</v>
      </c>
      <c r="BF71" s="170" t="s">
        <v>495</v>
      </c>
      <c r="BG71" s="170" t="s">
        <v>495</v>
      </c>
      <c r="BH71" s="169">
        <v>0.34755332496863234</v>
      </c>
      <c r="BI71" s="169">
        <v>5.5144291091593471</v>
      </c>
      <c r="BJ71" s="169">
        <v>16.787878787878789</v>
      </c>
      <c r="BK71" s="169">
        <v>48.303030303030305</v>
      </c>
      <c r="BL71" s="169">
        <v>74.787878787878796</v>
      </c>
      <c r="BM71" s="169">
        <v>5.5144291091593471</v>
      </c>
      <c r="BN71" s="169">
        <v>2.6829268292682928</v>
      </c>
      <c r="BO71" s="169">
        <v>96.679999999999993</v>
      </c>
      <c r="BP71" s="169">
        <v>17.034883720930232</v>
      </c>
      <c r="BQ71" s="169">
        <v>17.026348808030111</v>
      </c>
      <c r="BR71" s="169">
        <v>48.989169675090253</v>
      </c>
      <c r="BS71" s="169">
        <v>822.42424242424249</v>
      </c>
      <c r="BT71" s="169">
        <v>6.4240903387703885E-2</v>
      </c>
      <c r="BU71" s="169">
        <v>1.5483061480552069</v>
      </c>
      <c r="BV71" s="169">
        <v>4.4548736462093865</v>
      </c>
      <c r="BW71" s="169">
        <v>39.954545454545453</v>
      </c>
      <c r="BX71" s="169">
        <v>0.58181818181818179</v>
      </c>
      <c r="BY71" s="169">
        <v>74.787878787878796</v>
      </c>
      <c r="BZ71" s="169">
        <v>7.6363636363636367</v>
      </c>
      <c r="CA71" s="169">
        <v>1.1454545454545455</v>
      </c>
      <c r="CB71" s="169">
        <v>2.8668941979522182E-2</v>
      </c>
      <c r="CC71" s="169">
        <v>9.7936507936507944</v>
      </c>
      <c r="CD71" s="169">
        <v>2.666666666666667</v>
      </c>
      <c r="CE71" s="169">
        <v>3.6933333333333334</v>
      </c>
      <c r="CF71" s="169">
        <v>34.88095238095238</v>
      </c>
      <c r="CG71" s="169">
        <v>19.439024390243905</v>
      </c>
      <c r="CH71" s="169">
        <v>0.64586709886547811</v>
      </c>
      <c r="CI71" s="169">
        <v>2.8772563176895307</v>
      </c>
      <c r="CJ71" s="169">
        <v>332.08333333333337</v>
      </c>
      <c r="CK71" s="169">
        <v>4.5212121212121215</v>
      </c>
      <c r="CL71" s="169">
        <v>0.85205635948210201</v>
      </c>
      <c r="CM71" s="169">
        <v>3.5615883306320906</v>
      </c>
      <c r="CN71" s="169">
        <v>10.9967585089141</v>
      </c>
      <c r="CO71" s="169">
        <v>0.11997052321296979</v>
      </c>
      <c r="CP71" s="169">
        <v>68.054263565891475</v>
      </c>
      <c r="CQ71" s="169">
        <v>2.8668941979522182E-2</v>
      </c>
      <c r="CR71" s="169">
        <v>9.3682170542635657</v>
      </c>
      <c r="CS71" s="169" t="s">
        <v>495</v>
      </c>
      <c r="CT71" s="169">
        <v>0.11460488208522962</v>
      </c>
      <c r="CU71" s="169">
        <v>11.08</v>
      </c>
      <c r="CV71" s="169">
        <v>3</v>
      </c>
      <c r="CW71" s="169">
        <v>8.4600000000000009</v>
      </c>
      <c r="CX71" s="169">
        <v>11.218181818181819</v>
      </c>
      <c r="CY71" s="169">
        <v>0.1588447653429603</v>
      </c>
      <c r="CZ71" s="169" t="s">
        <v>495</v>
      </c>
      <c r="DA71" s="169">
        <v>1.532934131736527</v>
      </c>
    </row>
    <row r="72" spans="1:105">
      <c r="A72" s="168" t="s">
        <v>589</v>
      </c>
      <c r="B72" s="168" t="s">
        <v>573</v>
      </c>
      <c r="C72" s="168" t="s">
        <v>574</v>
      </c>
      <c r="D72" s="168" t="s">
        <v>588</v>
      </c>
      <c r="E72" s="169" t="s">
        <v>495</v>
      </c>
      <c r="F72" s="169">
        <v>57.02</v>
      </c>
      <c r="G72" s="169">
        <v>13</v>
      </c>
      <c r="H72" s="169">
        <v>5.04</v>
      </c>
      <c r="I72" s="169">
        <v>5.16</v>
      </c>
      <c r="J72" s="169">
        <v>6.89</v>
      </c>
      <c r="K72" s="169">
        <v>3.43</v>
      </c>
      <c r="L72" s="169">
        <v>5.07</v>
      </c>
      <c r="M72" s="169">
        <v>1.05</v>
      </c>
      <c r="N72" s="169">
        <v>0.97</v>
      </c>
      <c r="O72" s="169">
        <v>0.09</v>
      </c>
      <c r="P72" s="169">
        <v>1.7</v>
      </c>
      <c r="Q72" s="169" t="s">
        <v>495</v>
      </c>
      <c r="R72" s="169">
        <v>164.7</v>
      </c>
      <c r="S72" s="169">
        <v>1363</v>
      </c>
      <c r="T72" s="169">
        <v>1779.3</v>
      </c>
      <c r="U72" s="169">
        <v>2.2999999999999998</v>
      </c>
      <c r="V72" s="169">
        <v>25.3</v>
      </c>
      <c r="W72" s="169">
        <v>7.3</v>
      </c>
      <c r="X72" s="169">
        <v>421.3</v>
      </c>
      <c r="Y72" s="169">
        <v>10.5</v>
      </c>
      <c r="Z72" s="169">
        <v>3.6</v>
      </c>
      <c r="AA72" s="169">
        <v>24.3</v>
      </c>
      <c r="AB72" s="169">
        <v>75.7</v>
      </c>
      <c r="AC72" s="169">
        <v>16</v>
      </c>
      <c r="AD72" s="169">
        <v>287</v>
      </c>
      <c r="AE72" s="169">
        <v>96</v>
      </c>
      <c r="AF72" s="169" t="s">
        <v>495</v>
      </c>
      <c r="AG72" s="169" t="s">
        <v>495</v>
      </c>
      <c r="AH72" s="169" t="s">
        <v>495</v>
      </c>
      <c r="AI72" s="169" t="s">
        <v>495</v>
      </c>
      <c r="AJ72" s="169" t="s">
        <v>495</v>
      </c>
      <c r="AK72" s="169" t="s">
        <v>495</v>
      </c>
      <c r="AL72" s="169">
        <v>119.7</v>
      </c>
      <c r="AM72" s="169">
        <v>235.9</v>
      </c>
      <c r="AN72" s="169">
        <v>24.44</v>
      </c>
      <c r="AO72" s="169">
        <v>88.3</v>
      </c>
      <c r="AP72" s="169">
        <v>12</v>
      </c>
      <c r="AQ72" s="169">
        <v>3.18</v>
      </c>
      <c r="AR72" s="169">
        <v>7.27</v>
      </c>
      <c r="AS72" s="169">
        <v>0.89</v>
      </c>
      <c r="AT72" s="169">
        <v>4.21</v>
      </c>
      <c r="AU72" s="169">
        <v>0.71</v>
      </c>
      <c r="AV72" s="169">
        <v>1.71</v>
      </c>
      <c r="AW72" s="169">
        <v>0.23</v>
      </c>
      <c r="AX72" s="169">
        <v>1.68</v>
      </c>
      <c r="AY72" s="169">
        <v>0.24</v>
      </c>
      <c r="AZ72" s="170" t="s">
        <v>495</v>
      </c>
      <c r="BA72" s="170" t="s">
        <v>495</v>
      </c>
      <c r="BB72" s="170" t="s">
        <v>495</v>
      </c>
      <c r="BC72" s="170" t="s">
        <v>495</v>
      </c>
      <c r="BD72" s="170" t="s">
        <v>495</v>
      </c>
      <c r="BE72" s="170" t="s">
        <v>495</v>
      </c>
      <c r="BF72" s="170" t="s">
        <v>495</v>
      </c>
      <c r="BG72" s="170" t="s">
        <v>495</v>
      </c>
      <c r="BH72" s="169">
        <v>0.3342140026420079</v>
      </c>
      <c r="BI72" s="169">
        <v>5.5653896961690883</v>
      </c>
      <c r="BJ72" s="169">
        <v>15.05952380952381</v>
      </c>
      <c r="BK72" s="169">
        <v>45.05952380952381</v>
      </c>
      <c r="BL72" s="169">
        <v>71.25</v>
      </c>
      <c r="BM72" s="169">
        <v>5.5653896961690883</v>
      </c>
      <c r="BN72" s="169">
        <v>2.9166666666666665</v>
      </c>
      <c r="BO72" s="169">
        <v>102.56521739130436</v>
      </c>
      <c r="BP72" s="169">
        <v>17.337448559670783</v>
      </c>
      <c r="BQ72" s="169">
        <v>18.005284015852048</v>
      </c>
      <c r="BR72" s="169">
        <v>53.873517786561266</v>
      </c>
      <c r="BS72" s="169">
        <v>811.30952380952385</v>
      </c>
      <c r="BT72" s="169">
        <v>6.6974900924702777E-2</v>
      </c>
      <c r="BU72" s="169">
        <v>1.5812417437252311</v>
      </c>
      <c r="BV72" s="169">
        <v>4.7312252964426875</v>
      </c>
      <c r="BW72" s="169">
        <v>40.123809523809527</v>
      </c>
      <c r="BX72" s="169">
        <v>0.52976190476190477</v>
      </c>
      <c r="BY72" s="169">
        <v>71.25</v>
      </c>
      <c r="BZ72" s="169">
        <v>7.1428571428571432</v>
      </c>
      <c r="CA72" s="169">
        <v>1.1428571428571428</v>
      </c>
      <c r="CB72" s="169">
        <v>2.8483266081177308E-2</v>
      </c>
      <c r="CC72" s="169">
        <v>9.9749999999999996</v>
      </c>
      <c r="CD72" s="169">
        <v>2.5059523809523809</v>
      </c>
      <c r="CE72" s="169">
        <v>3.4657534246575343</v>
      </c>
      <c r="CF72" s="169">
        <v>35.108333333333334</v>
      </c>
      <c r="CG72" s="169">
        <v>21.027777777777779</v>
      </c>
      <c r="CH72" s="169">
        <v>0.63241436925647454</v>
      </c>
      <c r="CI72" s="169">
        <v>2.9920948616600791</v>
      </c>
      <c r="CJ72" s="169">
        <v>315.41666666666669</v>
      </c>
      <c r="CK72" s="169">
        <v>4.3273809523809526</v>
      </c>
      <c r="CL72" s="169">
        <v>0.85047468354430389</v>
      </c>
      <c r="CM72" s="169">
        <v>3.5196324143692563</v>
      </c>
      <c r="CN72" s="169">
        <v>11.386800334168756</v>
      </c>
      <c r="CO72" s="169">
        <v>0.12083639031548055</v>
      </c>
      <c r="CP72" s="169">
        <v>73.222222222222214</v>
      </c>
      <c r="CQ72" s="169">
        <v>2.8483266081177308E-2</v>
      </c>
      <c r="CR72" s="169">
        <v>9.707818930041153</v>
      </c>
      <c r="CS72" s="169" t="s">
        <v>495</v>
      </c>
      <c r="CT72" s="169">
        <v>0.10724883425180161</v>
      </c>
      <c r="CU72" s="169">
        <v>11.000000000000002</v>
      </c>
      <c r="CV72" s="169">
        <v>3.1739130434782612</v>
      </c>
      <c r="CW72" s="169">
        <v>8.5</v>
      </c>
      <c r="CX72" s="169">
        <v>11.4</v>
      </c>
      <c r="CY72" s="169">
        <v>0.16640316205533595</v>
      </c>
      <c r="CZ72" s="169" t="s">
        <v>495</v>
      </c>
      <c r="DA72" s="169">
        <v>1.4781341107871719</v>
      </c>
    </row>
    <row r="73" spans="1:105">
      <c r="A73" s="168" t="s">
        <v>590</v>
      </c>
      <c r="B73" s="168" t="s">
        <v>573</v>
      </c>
      <c r="C73" s="168" t="s">
        <v>574</v>
      </c>
      <c r="D73" s="168" t="s">
        <v>591</v>
      </c>
      <c r="E73" s="169" t="s">
        <v>495</v>
      </c>
      <c r="F73" s="169">
        <v>53.97</v>
      </c>
      <c r="G73" s="169">
        <v>12.15</v>
      </c>
      <c r="H73" s="169">
        <v>5.38</v>
      </c>
      <c r="I73" s="169">
        <v>5.94</v>
      </c>
      <c r="J73" s="169">
        <v>9.4</v>
      </c>
      <c r="K73" s="169">
        <v>3.34</v>
      </c>
      <c r="L73" s="169">
        <v>4.5</v>
      </c>
      <c r="M73" s="169">
        <v>1.19</v>
      </c>
      <c r="N73" s="169">
        <v>1.19</v>
      </c>
      <c r="O73" s="169">
        <v>0.09</v>
      </c>
      <c r="P73" s="169">
        <v>2.2000000000000002</v>
      </c>
      <c r="Q73" s="169" t="s">
        <v>495</v>
      </c>
      <c r="R73" s="169">
        <v>105.1</v>
      </c>
      <c r="S73" s="169">
        <v>1594</v>
      </c>
      <c r="T73" s="169">
        <v>2572.8000000000002</v>
      </c>
      <c r="U73" s="169">
        <v>7.5</v>
      </c>
      <c r="V73" s="169">
        <v>27.7</v>
      </c>
      <c r="W73" s="169">
        <v>2.4</v>
      </c>
      <c r="X73" s="169">
        <v>325</v>
      </c>
      <c r="Y73" s="169">
        <v>8.1</v>
      </c>
      <c r="Z73" s="169">
        <v>3.2</v>
      </c>
      <c r="AA73" s="169">
        <v>21.5</v>
      </c>
      <c r="AB73" s="169">
        <v>65.7</v>
      </c>
      <c r="AC73" s="169">
        <v>18</v>
      </c>
      <c r="AD73" s="169">
        <v>226</v>
      </c>
      <c r="AE73" s="169">
        <v>80</v>
      </c>
      <c r="AF73" s="169" t="s">
        <v>495</v>
      </c>
      <c r="AG73" s="169" t="s">
        <v>495</v>
      </c>
      <c r="AH73" s="169" t="s">
        <v>495</v>
      </c>
      <c r="AI73" s="169" t="s">
        <v>495</v>
      </c>
      <c r="AJ73" s="169" t="s">
        <v>495</v>
      </c>
      <c r="AK73" s="169" t="s">
        <v>495</v>
      </c>
      <c r="AL73" s="169">
        <v>137.6</v>
      </c>
      <c r="AM73" s="169">
        <v>287.5</v>
      </c>
      <c r="AN73" s="169">
        <v>30.45</v>
      </c>
      <c r="AO73" s="169">
        <v>111.6</v>
      </c>
      <c r="AP73" s="169">
        <v>16.5</v>
      </c>
      <c r="AQ73" s="169">
        <v>4.17</v>
      </c>
      <c r="AR73" s="169">
        <v>8.49</v>
      </c>
      <c r="AS73" s="169">
        <v>1.02</v>
      </c>
      <c r="AT73" s="169">
        <v>4.45</v>
      </c>
      <c r="AU73" s="169">
        <v>0.63</v>
      </c>
      <c r="AV73" s="169">
        <v>1.61</v>
      </c>
      <c r="AW73" s="169">
        <v>0.18</v>
      </c>
      <c r="AX73" s="169">
        <v>1.49</v>
      </c>
      <c r="AY73" s="169">
        <v>0.15</v>
      </c>
      <c r="AZ73" s="170" t="s">
        <v>495</v>
      </c>
      <c r="BA73" s="170" t="s">
        <v>495</v>
      </c>
      <c r="BB73" s="170" t="s">
        <v>495</v>
      </c>
      <c r="BC73" s="170" t="s">
        <v>495</v>
      </c>
      <c r="BD73" s="170" t="s">
        <v>495</v>
      </c>
      <c r="BE73" s="170" t="s">
        <v>495</v>
      </c>
      <c r="BF73" s="170" t="s">
        <v>495</v>
      </c>
      <c r="BG73" s="170" t="s">
        <v>495</v>
      </c>
      <c r="BH73" s="169">
        <v>0.42161339421613392</v>
      </c>
      <c r="BI73" s="169">
        <v>4.9467275494672753</v>
      </c>
      <c r="BJ73" s="169">
        <v>18.590604026845636</v>
      </c>
      <c r="BK73" s="169">
        <v>44.093959731543627</v>
      </c>
      <c r="BL73" s="169">
        <v>92.348993288590606</v>
      </c>
      <c r="BM73" s="169">
        <v>4.9467275494672753</v>
      </c>
      <c r="BN73" s="169">
        <v>2.5312499999999996</v>
      </c>
      <c r="BO73" s="169">
        <v>38.333333333333336</v>
      </c>
      <c r="BP73" s="169">
        <v>15.116279069767442</v>
      </c>
      <c r="BQ73" s="169">
        <v>24.261796042617959</v>
      </c>
      <c r="BR73" s="169">
        <v>57.545126353790614</v>
      </c>
      <c r="BS73" s="169">
        <v>1069.7986577181209</v>
      </c>
      <c r="BT73" s="169">
        <v>6.8493150684931503E-2</v>
      </c>
      <c r="BU73" s="169">
        <v>2.0943683409436833</v>
      </c>
      <c r="BV73" s="169">
        <v>4.9675090252707577</v>
      </c>
      <c r="BW73" s="169">
        <v>40.123456790123456</v>
      </c>
      <c r="BX73" s="169">
        <v>0.68456375838926176</v>
      </c>
      <c r="BY73" s="169">
        <v>92.348993288590606</v>
      </c>
      <c r="BZ73" s="169">
        <v>11.073825503355705</v>
      </c>
      <c r="CA73" s="169">
        <v>2.0370370370370372</v>
      </c>
      <c r="CB73" s="169">
        <v>5.0769230769230768E-2</v>
      </c>
      <c r="CC73" s="169">
        <v>8.3393939393939398</v>
      </c>
      <c r="CD73" s="169">
        <v>2.9865771812080539</v>
      </c>
      <c r="CE73" s="169">
        <v>11.541666666666666</v>
      </c>
      <c r="CF73" s="169">
        <v>19.696969696969695</v>
      </c>
      <c r="CG73" s="169">
        <v>20.53125</v>
      </c>
      <c r="CH73" s="169">
        <v>0.47747093023255816</v>
      </c>
      <c r="CI73" s="169">
        <v>2.371841155234657</v>
      </c>
      <c r="CJ73" s="169">
        <v>438.00000000000006</v>
      </c>
      <c r="CK73" s="169">
        <v>5.6979865771812079</v>
      </c>
      <c r="CL73" s="169">
        <v>0.85982282438770197</v>
      </c>
      <c r="CM73" s="169">
        <v>2.3619186046511631</v>
      </c>
      <c r="CN73" s="169">
        <v>11.584302325581396</v>
      </c>
      <c r="CO73" s="169">
        <v>6.5934755332496861E-2</v>
      </c>
      <c r="CP73" s="169">
        <v>119.66511627906978</v>
      </c>
      <c r="CQ73" s="169">
        <v>5.0769230769230768E-2</v>
      </c>
      <c r="CR73" s="169">
        <v>13.372093023255815</v>
      </c>
      <c r="CS73" s="169" t="s">
        <v>495</v>
      </c>
      <c r="CT73" s="169">
        <v>9.6347826086956523E-2</v>
      </c>
      <c r="CU73" s="169">
        <v>3.6933333333333334</v>
      </c>
      <c r="CV73" s="169">
        <v>0.32</v>
      </c>
      <c r="CW73" s="169">
        <v>7.84</v>
      </c>
      <c r="CX73" s="169">
        <v>16.987654320987655</v>
      </c>
      <c r="CY73" s="169">
        <v>0.16064981949458484</v>
      </c>
      <c r="CZ73" s="169" t="s">
        <v>495</v>
      </c>
      <c r="DA73" s="169">
        <v>1.347305389221557</v>
      </c>
    </row>
    <row r="74" spans="1:105">
      <c r="A74" s="168" t="s">
        <v>592</v>
      </c>
      <c r="B74" s="168" t="s">
        <v>573</v>
      </c>
      <c r="C74" s="168" t="s">
        <v>574</v>
      </c>
      <c r="D74" s="168" t="s">
        <v>585</v>
      </c>
      <c r="E74" s="169" t="s">
        <v>495</v>
      </c>
      <c r="F74" s="169">
        <v>54.54</v>
      </c>
      <c r="G74" s="169">
        <v>12.11</v>
      </c>
      <c r="H74" s="169">
        <v>5.24</v>
      </c>
      <c r="I74" s="169">
        <v>6.22</v>
      </c>
      <c r="J74" s="169">
        <v>8.98</v>
      </c>
      <c r="K74" s="169">
        <v>3.14</v>
      </c>
      <c r="L74" s="169">
        <v>5.08</v>
      </c>
      <c r="M74" s="169">
        <v>1.1299999999999999</v>
      </c>
      <c r="N74" s="169">
        <v>1.34</v>
      </c>
      <c r="O74" s="169">
        <v>0.09</v>
      </c>
      <c r="P74" s="169">
        <v>1.5</v>
      </c>
      <c r="Q74" s="169" t="s">
        <v>495</v>
      </c>
      <c r="R74" s="169">
        <v>146.5</v>
      </c>
      <c r="S74" s="169">
        <v>1681</v>
      </c>
      <c r="T74" s="169">
        <v>2447.1</v>
      </c>
      <c r="U74" s="169">
        <v>8.3000000000000007</v>
      </c>
      <c r="V74" s="169">
        <v>24.6</v>
      </c>
      <c r="W74" s="169">
        <v>2.4</v>
      </c>
      <c r="X74" s="169">
        <v>316.3</v>
      </c>
      <c r="Y74" s="169">
        <v>7.6</v>
      </c>
      <c r="Z74" s="169">
        <v>2.7</v>
      </c>
      <c r="AA74" s="169">
        <v>22.9</v>
      </c>
      <c r="AB74" s="169">
        <v>58.7</v>
      </c>
      <c r="AC74" s="169">
        <v>17</v>
      </c>
      <c r="AD74" s="169">
        <v>246</v>
      </c>
      <c r="AE74" s="169">
        <v>95</v>
      </c>
      <c r="AF74" s="169" t="s">
        <v>495</v>
      </c>
      <c r="AG74" s="169" t="s">
        <v>495</v>
      </c>
      <c r="AH74" s="169" t="s">
        <v>495</v>
      </c>
      <c r="AI74" s="169" t="s">
        <v>495</v>
      </c>
      <c r="AJ74" s="169" t="s">
        <v>495</v>
      </c>
      <c r="AK74" s="169" t="s">
        <v>495</v>
      </c>
      <c r="AL74" s="169">
        <v>139.80000000000001</v>
      </c>
      <c r="AM74" s="169">
        <v>292.89999999999998</v>
      </c>
      <c r="AN74" s="169">
        <v>30.53</v>
      </c>
      <c r="AO74" s="169">
        <v>108</v>
      </c>
      <c r="AP74" s="169">
        <v>16</v>
      </c>
      <c r="AQ74" s="169">
        <v>4.08</v>
      </c>
      <c r="AR74" s="169">
        <v>9.7100000000000009</v>
      </c>
      <c r="AS74" s="169">
        <v>1.07</v>
      </c>
      <c r="AT74" s="169">
        <v>4.74</v>
      </c>
      <c r="AU74" s="169">
        <v>0.62</v>
      </c>
      <c r="AV74" s="169">
        <v>1.61</v>
      </c>
      <c r="AW74" s="169">
        <v>0.17</v>
      </c>
      <c r="AX74" s="169">
        <v>1.49</v>
      </c>
      <c r="AY74" s="169">
        <v>0.15</v>
      </c>
      <c r="AZ74" s="170">
        <v>0.70367900000000005</v>
      </c>
      <c r="BA74" s="170">
        <v>0.51275199999999999</v>
      </c>
      <c r="BB74" s="170">
        <v>0.70350999999999997</v>
      </c>
      <c r="BC74" s="170">
        <v>0.51275199999999999</v>
      </c>
      <c r="BD74" s="170">
        <v>19.097999999999999</v>
      </c>
      <c r="BE74" s="170">
        <v>15.682</v>
      </c>
      <c r="BF74" s="170">
        <v>39.302</v>
      </c>
      <c r="BG74" s="170" t="s">
        <v>495</v>
      </c>
      <c r="BH74" s="169">
        <v>0.4190800681431005</v>
      </c>
      <c r="BI74" s="169">
        <v>5.3884156729131174</v>
      </c>
      <c r="BJ74" s="169">
        <v>16.51006711409396</v>
      </c>
      <c r="BK74" s="169">
        <v>39.395973154362416</v>
      </c>
      <c r="BL74" s="169">
        <v>93.825503355704711</v>
      </c>
      <c r="BM74" s="169">
        <v>5.3884156729131174</v>
      </c>
      <c r="BN74" s="169">
        <v>2.8148148148148144</v>
      </c>
      <c r="BO74" s="169">
        <v>35.289156626506021</v>
      </c>
      <c r="BP74" s="169">
        <v>13.812227074235809</v>
      </c>
      <c r="BQ74" s="169">
        <v>28.637137989778534</v>
      </c>
      <c r="BR74" s="169">
        <v>68.333333333333329</v>
      </c>
      <c r="BS74" s="169">
        <v>1128.1879194630872</v>
      </c>
      <c r="BT74" s="169">
        <v>8.6541737649063033E-2</v>
      </c>
      <c r="BU74" s="169">
        <v>2.3816013628620105</v>
      </c>
      <c r="BV74" s="169">
        <v>5.6829268292682924</v>
      </c>
      <c r="BW74" s="169">
        <v>41.618421052631582</v>
      </c>
      <c r="BX74" s="169">
        <v>0.71812080536912759</v>
      </c>
      <c r="BY74" s="169">
        <v>93.825503355704711</v>
      </c>
      <c r="BZ74" s="169">
        <v>10.738255033557047</v>
      </c>
      <c r="CA74" s="169">
        <v>2.1052631578947367</v>
      </c>
      <c r="CB74" s="169">
        <v>5.0584887764780269E-2</v>
      </c>
      <c r="CC74" s="169">
        <v>8.7375000000000007</v>
      </c>
      <c r="CD74" s="169">
        <v>3.1812080536912752</v>
      </c>
      <c r="CE74" s="169">
        <v>10.250000000000002</v>
      </c>
      <c r="CF74" s="169">
        <v>19.768750000000001</v>
      </c>
      <c r="CG74" s="169">
        <v>21.74074074074074</v>
      </c>
      <c r="CH74" s="169">
        <v>0.41988555078683831</v>
      </c>
      <c r="CI74" s="169">
        <v>2.3861788617886179</v>
      </c>
      <c r="CJ74" s="169">
        <v>391.33333333333337</v>
      </c>
      <c r="CK74" s="169">
        <v>6.5167785234899336</v>
      </c>
      <c r="CL74" s="169">
        <v>0.86832700469064106</v>
      </c>
      <c r="CM74" s="169">
        <v>2.2625178826895564</v>
      </c>
      <c r="CN74" s="169">
        <v>12.024320457796852</v>
      </c>
      <c r="CO74" s="169">
        <v>8.715050565139798E-2</v>
      </c>
      <c r="CP74" s="169">
        <v>106.86026200873363</v>
      </c>
      <c r="CQ74" s="169">
        <v>5.0584887764780269E-2</v>
      </c>
      <c r="CR74" s="169">
        <v>12.790393013100436</v>
      </c>
      <c r="CS74" s="169" t="s">
        <v>495</v>
      </c>
      <c r="CT74" s="169">
        <v>8.3987709115739176E-2</v>
      </c>
      <c r="CU74" s="169">
        <v>2.963855421686747</v>
      </c>
      <c r="CV74" s="169">
        <v>0.28915662650602408</v>
      </c>
      <c r="CW74" s="169">
        <v>8.2200000000000006</v>
      </c>
      <c r="CX74" s="169">
        <v>18.394736842105267</v>
      </c>
      <c r="CY74" s="169">
        <v>0.1926829268292683</v>
      </c>
      <c r="CZ74" s="169">
        <v>12.07767999999998</v>
      </c>
      <c r="DA74" s="169">
        <v>1.6178343949044585</v>
      </c>
    </row>
    <row r="75" spans="1:105">
      <c r="A75" s="168" t="s">
        <v>593</v>
      </c>
      <c r="B75" s="168" t="s">
        <v>573</v>
      </c>
      <c r="C75" s="168" t="s">
        <v>574</v>
      </c>
      <c r="D75" s="168" t="s">
        <v>585</v>
      </c>
      <c r="E75" s="169" t="s">
        <v>495</v>
      </c>
      <c r="F75" s="169">
        <v>54.31</v>
      </c>
      <c r="G75" s="169">
        <v>12.14</v>
      </c>
      <c r="H75" s="169">
        <v>5.27</v>
      </c>
      <c r="I75" s="169">
        <v>6.19</v>
      </c>
      <c r="J75" s="169">
        <v>9.24</v>
      </c>
      <c r="K75" s="169">
        <v>3.17</v>
      </c>
      <c r="L75" s="169">
        <v>5</v>
      </c>
      <c r="M75" s="169">
        <v>1.1499999999999999</v>
      </c>
      <c r="N75" s="169">
        <v>1.38</v>
      </c>
      <c r="O75" s="169">
        <v>0.08</v>
      </c>
      <c r="P75" s="169">
        <v>1.6</v>
      </c>
      <c r="Q75" s="169" t="s">
        <v>495</v>
      </c>
      <c r="R75" s="169">
        <v>143.1</v>
      </c>
      <c r="S75" s="169">
        <v>1613</v>
      </c>
      <c r="T75" s="169">
        <v>2478</v>
      </c>
      <c r="U75" s="169">
        <v>8.1999999999999993</v>
      </c>
      <c r="V75" s="169">
        <v>23.9</v>
      </c>
      <c r="W75" s="169">
        <v>3.3</v>
      </c>
      <c r="X75" s="169">
        <v>325.10000000000002</v>
      </c>
      <c r="Y75" s="169">
        <v>8.1999999999999993</v>
      </c>
      <c r="Z75" s="169">
        <v>2.9</v>
      </c>
      <c r="AA75" s="169">
        <v>22</v>
      </c>
      <c r="AB75" s="169">
        <v>59.9</v>
      </c>
      <c r="AC75" s="169">
        <v>17</v>
      </c>
      <c r="AD75" s="169">
        <v>240</v>
      </c>
      <c r="AE75" s="169">
        <v>62</v>
      </c>
      <c r="AF75" s="169" t="s">
        <v>495</v>
      </c>
      <c r="AG75" s="169" t="s">
        <v>495</v>
      </c>
      <c r="AH75" s="169" t="s">
        <v>495</v>
      </c>
      <c r="AI75" s="169" t="s">
        <v>495</v>
      </c>
      <c r="AJ75" s="169" t="s">
        <v>495</v>
      </c>
      <c r="AK75" s="169" t="s">
        <v>495</v>
      </c>
      <c r="AL75" s="169">
        <v>137.9</v>
      </c>
      <c r="AM75" s="169">
        <v>287.8</v>
      </c>
      <c r="AN75" s="169">
        <v>29.84</v>
      </c>
      <c r="AO75" s="169">
        <v>107.1</v>
      </c>
      <c r="AP75" s="169">
        <v>16.2</v>
      </c>
      <c r="AQ75" s="169">
        <v>3.94</v>
      </c>
      <c r="AR75" s="169">
        <v>8.85</v>
      </c>
      <c r="AS75" s="169">
        <v>0.99</v>
      </c>
      <c r="AT75" s="169">
        <v>4.42</v>
      </c>
      <c r="AU75" s="169">
        <v>0.61</v>
      </c>
      <c r="AV75" s="169">
        <v>1.53</v>
      </c>
      <c r="AW75" s="169">
        <v>0.2</v>
      </c>
      <c r="AX75" s="169">
        <v>1.38</v>
      </c>
      <c r="AY75" s="169">
        <v>0.15</v>
      </c>
      <c r="AZ75" s="170" t="s">
        <v>495</v>
      </c>
      <c r="BA75" s="170" t="s">
        <v>495</v>
      </c>
      <c r="BB75" s="170" t="s">
        <v>495</v>
      </c>
      <c r="BC75" s="170" t="s">
        <v>495</v>
      </c>
      <c r="BD75" s="170" t="s">
        <v>495</v>
      </c>
      <c r="BE75" s="170" t="s">
        <v>495</v>
      </c>
      <c r="BF75" s="170" t="s">
        <v>495</v>
      </c>
      <c r="BG75" s="170" t="s">
        <v>495</v>
      </c>
      <c r="BH75" s="169">
        <v>0.39899833055091816</v>
      </c>
      <c r="BI75" s="169">
        <v>5.4273789649415694</v>
      </c>
      <c r="BJ75" s="169">
        <v>17.318840579710145</v>
      </c>
      <c r="BK75" s="169">
        <v>43.405797101449281</v>
      </c>
      <c r="BL75" s="169">
        <v>99.927536231884076</v>
      </c>
      <c r="BM75" s="169">
        <v>5.4273789649415694</v>
      </c>
      <c r="BN75" s="169">
        <v>2.8275862068965516</v>
      </c>
      <c r="BO75" s="169">
        <v>35.09756097560976</v>
      </c>
      <c r="BP75" s="169">
        <v>14.777272727272729</v>
      </c>
      <c r="BQ75" s="169">
        <v>26.928213689482472</v>
      </c>
      <c r="BR75" s="169">
        <v>67.489539748953973</v>
      </c>
      <c r="BS75" s="169">
        <v>1168.840579710145</v>
      </c>
      <c r="BT75" s="169">
        <v>8.347245409015025E-2</v>
      </c>
      <c r="BU75" s="169">
        <v>2.302170283806344</v>
      </c>
      <c r="BV75" s="169">
        <v>5.7698744769874484</v>
      </c>
      <c r="BW75" s="169">
        <v>39.646341463414643</v>
      </c>
      <c r="BX75" s="169">
        <v>0.71739130434782616</v>
      </c>
      <c r="BY75" s="169">
        <v>99.927536231884076</v>
      </c>
      <c r="BZ75" s="169">
        <v>11.739130434782609</v>
      </c>
      <c r="CA75" s="169">
        <v>1.975609756097561</v>
      </c>
      <c r="CB75" s="169">
        <v>4.983082128575822E-2</v>
      </c>
      <c r="CC75" s="169">
        <v>8.5123456790123466</v>
      </c>
      <c r="CD75" s="169">
        <v>3.2028985507246377</v>
      </c>
      <c r="CE75" s="169">
        <v>7.2424242424242422</v>
      </c>
      <c r="CF75" s="169">
        <v>20.067901234567902</v>
      </c>
      <c r="CG75" s="169">
        <v>20.655172413793103</v>
      </c>
      <c r="CH75" s="169">
        <v>0.4343727338651196</v>
      </c>
      <c r="CI75" s="169">
        <v>2.506276150627615</v>
      </c>
      <c r="CJ75" s="169">
        <v>399.33333333333331</v>
      </c>
      <c r="CK75" s="169">
        <v>6.4130434782608701</v>
      </c>
      <c r="CL75" s="169">
        <v>0.86711680161376181</v>
      </c>
      <c r="CM75" s="169">
        <v>2.3575054387237131</v>
      </c>
      <c r="CN75" s="169">
        <v>11.696881798404641</v>
      </c>
      <c r="CO75" s="169">
        <v>8.8716676999380031E-2</v>
      </c>
      <c r="CP75" s="169">
        <v>112.63636363636364</v>
      </c>
      <c r="CQ75" s="169">
        <v>4.983082128575822E-2</v>
      </c>
      <c r="CR75" s="169">
        <v>13.081818181818182</v>
      </c>
      <c r="CS75" s="169" t="s">
        <v>495</v>
      </c>
      <c r="CT75" s="169">
        <v>8.3043780403057668E-2</v>
      </c>
      <c r="CU75" s="169">
        <v>2.9146341463414633</v>
      </c>
      <c r="CV75" s="169">
        <v>0.40243902439024393</v>
      </c>
      <c r="CW75" s="169">
        <v>8.17</v>
      </c>
      <c r="CX75" s="169">
        <v>16.81707317073171</v>
      </c>
      <c r="CY75" s="169">
        <v>0.18493723849372387</v>
      </c>
      <c r="CZ75" s="169" t="s">
        <v>495</v>
      </c>
      <c r="DA75" s="169">
        <v>1.5772870662460567</v>
      </c>
    </row>
    <row r="76" spans="1:105">
      <c r="A76" s="168" t="s">
        <v>594</v>
      </c>
      <c r="B76" s="168" t="s">
        <v>573</v>
      </c>
      <c r="C76" s="168" t="s">
        <v>574</v>
      </c>
      <c r="D76" s="168" t="s">
        <v>577</v>
      </c>
      <c r="E76" s="169" t="s">
        <v>495</v>
      </c>
      <c r="F76" s="169">
        <v>50.23</v>
      </c>
      <c r="G76" s="169">
        <v>12.21</v>
      </c>
      <c r="H76" s="169">
        <v>6.9</v>
      </c>
      <c r="I76" s="169">
        <v>7.57</v>
      </c>
      <c r="J76" s="169">
        <v>9.0299999999999994</v>
      </c>
      <c r="K76" s="169">
        <v>3.42</v>
      </c>
      <c r="L76" s="169">
        <v>4.82</v>
      </c>
      <c r="M76" s="169">
        <v>1.58</v>
      </c>
      <c r="N76" s="169">
        <v>1.72</v>
      </c>
      <c r="O76" s="169">
        <v>0.11</v>
      </c>
      <c r="P76" s="169">
        <v>1.8</v>
      </c>
      <c r="Q76" s="169" t="s">
        <v>495</v>
      </c>
      <c r="R76" s="169">
        <v>130.19999999999999</v>
      </c>
      <c r="S76" s="169">
        <v>1369</v>
      </c>
      <c r="T76" s="169">
        <v>2333.1</v>
      </c>
      <c r="U76" s="169">
        <v>6.9</v>
      </c>
      <c r="V76" s="169">
        <v>16.899999999999999</v>
      </c>
      <c r="W76" s="169">
        <v>6.2</v>
      </c>
      <c r="X76" s="169">
        <v>448.5</v>
      </c>
      <c r="Y76" s="169">
        <v>10.7</v>
      </c>
      <c r="Z76" s="169">
        <v>5.2</v>
      </c>
      <c r="AA76" s="169">
        <v>24.1</v>
      </c>
      <c r="AB76" s="169">
        <v>103.3</v>
      </c>
      <c r="AC76" s="169">
        <v>17</v>
      </c>
      <c r="AD76" s="169">
        <v>281</v>
      </c>
      <c r="AE76" s="169">
        <v>170</v>
      </c>
      <c r="AF76" s="169" t="s">
        <v>495</v>
      </c>
      <c r="AG76" s="169" t="s">
        <v>495</v>
      </c>
      <c r="AH76" s="169" t="s">
        <v>495</v>
      </c>
      <c r="AI76" s="169" t="s">
        <v>495</v>
      </c>
      <c r="AJ76" s="169" t="s">
        <v>495</v>
      </c>
      <c r="AK76" s="169" t="s">
        <v>495</v>
      </c>
      <c r="AL76" s="169">
        <v>126.4</v>
      </c>
      <c r="AM76" s="169">
        <v>262.89999999999998</v>
      </c>
      <c r="AN76" s="169">
        <v>27.53</v>
      </c>
      <c r="AO76" s="169">
        <v>96.3</v>
      </c>
      <c r="AP76" s="169">
        <v>14.6</v>
      </c>
      <c r="AQ76" s="169">
        <v>3.91</v>
      </c>
      <c r="AR76" s="169">
        <v>8.64</v>
      </c>
      <c r="AS76" s="169">
        <v>1.08</v>
      </c>
      <c r="AT76" s="169">
        <v>4.93</v>
      </c>
      <c r="AU76" s="169">
        <v>0.76</v>
      </c>
      <c r="AV76" s="169">
        <v>1.98</v>
      </c>
      <c r="AW76" s="169">
        <v>0.23</v>
      </c>
      <c r="AX76" s="169">
        <v>1.85</v>
      </c>
      <c r="AY76" s="169">
        <v>0.22</v>
      </c>
      <c r="AZ76" s="170">
        <v>0.70364000000000004</v>
      </c>
      <c r="BA76" s="170">
        <v>0.51278400000000002</v>
      </c>
      <c r="BB76" s="170">
        <v>0.70350000000000001</v>
      </c>
      <c r="BC76" s="170">
        <v>0.51278400000000002</v>
      </c>
      <c r="BD76" s="170">
        <v>19.079000000000001</v>
      </c>
      <c r="BE76" s="170">
        <v>15.635</v>
      </c>
      <c r="BF76" s="170">
        <v>39.143999999999998</v>
      </c>
      <c r="BG76" s="170" t="s">
        <v>495</v>
      </c>
      <c r="BH76" s="169">
        <v>0.16360116166505323</v>
      </c>
      <c r="BI76" s="169">
        <v>4.3417231364956441</v>
      </c>
      <c r="BJ76" s="169">
        <v>9.1351351351351333</v>
      </c>
      <c r="BK76" s="169">
        <v>55.837837837837832</v>
      </c>
      <c r="BL76" s="169">
        <v>68.324324324324323</v>
      </c>
      <c r="BM76" s="169">
        <v>4.3417231364956441</v>
      </c>
      <c r="BN76" s="169">
        <v>2.0576923076923075</v>
      </c>
      <c r="BO76" s="169">
        <v>38.101449275362313</v>
      </c>
      <c r="BP76" s="169">
        <v>18.609958506224064</v>
      </c>
      <c r="BQ76" s="169">
        <v>13.252662149080349</v>
      </c>
      <c r="BR76" s="169">
        <v>81.005917159763314</v>
      </c>
      <c r="BS76" s="169">
        <v>740</v>
      </c>
      <c r="BT76" s="169">
        <v>4.6660212971926435E-2</v>
      </c>
      <c r="BU76" s="169">
        <v>1.223620522749274</v>
      </c>
      <c r="BV76" s="169">
        <v>7.4792899408284033</v>
      </c>
      <c r="BW76" s="169">
        <v>41.915887850467293</v>
      </c>
      <c r="BX76" s="169">
        <v>0.58378378378378382</v>
      </c>
      <c r="BY76" s="169">
        <v>68.324324324324323</v>
      </c>
      <c r="BZ76" s="169">
        <v>7.8918918918918912</v>
      </c>
      <c r="CA76" s="169">
        <v>1.3644859813084114</v>
      </c>
      <c r="CB76" s="169">
        <v>3.2552954292084726E-2</v>
      </c>
      <c r="CC76" s="169">
        <v>8.6575342465753433</v>
      </c>
      <c r="CD76" s="169">
        <v>2.6648648648648647</v>
      </c>
      <c r="CE76" s="169">
        <v>2.725806451612903</v>
      </c>
      <c r="CF76" s="169">
        <v>30.719178082191782</v>
      </c>
      <c r="CG76" s="169">
        <v>19.865384615384613</v>
      </c>
      <c r="CH76" s="169">
        <v>0.81724683544303789</v>
      </c>
      <c r="CI76" s="169">
        <v>6.1124260355029589</v>
      </c>
      <c r="CJ76" s="169">
        <v>469.5454545454545</v>
      </c>
      <c r="CK76" s="169">
        <v>4.6702702702702705</v>
      </c>
      <c r="CL76" s="169">
        <v>0.85905583295506116</v>
      </c>
      <c r="CM76" s="169">
        <v>3.5482594936708858</v>
      </c>
      <c r="CN76" s="169">
        <v>10.830696202531644</v>
      </c>
      <c r="CO76" s="169">
        <v>9.5105916727538348E-2</v>
      </c>
      <c r="CP76" s="169">
        <v>96.809128630705388</v>
      </c>
      <c r="CQ76" s="169">
        <v>3.2552954292084726E-2</v>
      </c>
      <c r="CR76" s="169">
        <v>10.908713692946057</v>
      </c>
      <c r="CS76" s="169" t="s">
        <v>495</v>
      </c>
      <c r="CT76" s="169">
        <v>6.4282997337390638E-2</v>
      </c>
      <c r="CU76" s="169">
        <v>2.4492753623188404</v>
      </c>
      <c r="CV76" s="169">
        <v>0.89855072463768115</v>
      </c>
      <c r="CW76" s="169">
        <v>8.24</v>
      </c>
      <c r="CX76" s="169">
        <v>11.813084112149534</v>
      </c>
      <c r="CY76" s="169">
        <v>0.29171597633136098</v>
      </c>
      <c r="CZ76" s="169">
        <v>7.5836400000000026</v>
      </c>
      <c r="DA76" s="169">
        <v>1.4093567251461989</v>
      </c>
    </row>
    <row r="77" spans="1:105">
      <c r="A77" s="168" t="s">
        <v>595</v>
      </c>
      <c r="B77" s="168" t="s">
        <v>573</v>
      </c>
      <c r="C77" s="168" t="s">
        <v>574</v>
      </c>
      <c r="D77" s="168" t="s">
        <v>575</v>
      </c>
      <c r="E77" s="169" t="s">
        <v>495</v>
      </c>
      <c r="F77" s="169">
        <v>50.68</v>
      </c>
      <c r="G77" s="169">
        <v>12.22</v>
      </c>
      <c r="H77" s="169">
        <v>6.75</v>
      </c>
      <c r="I77" s="169">
        <v>7.37</v>
      </c>
      <c r="J77" s="169">
        <v>8.83</v>
      </c>
      <c r="K77" s="169">
        <v>3.19</v>
      </c>
      <c r="L77" s="169">
        <v>4.99</v>
      </c>
      <c r="M77" s="169">
        <v>1.55</v>
      </c>
      <c r="N77" s="169">
        <v>1.64</v>
      </c>
      <c r="O77" s="169">
        <v>0.11</v>
      </c>
      <c r="P77" s="169">
        <v>2.1</v>
      </c>
      <c r="Q77" s="169" t="s">
        <v>495</v>
      </c>
      <c r="R77" s="169">
        <v>157.1</v>
      </c>
      <c r="S77" s="169">
        <v>1386</v>
      </c>
      <c r="T77" s="169">
        <v>2385.3000000000002</v>
      </c>
      <c r="U77" s="169">
        <v>7.3</v>
      </c>
      <c r="V77" s="169">
        <v>18</v>
      </c>
      <c r="W77" s="169">
        <v>4.4000000000000004</v>
      </c>
      <c r="X77" s="169">
        <v>457.1</v>
      </c>
      <c r="Y77" s="169">
        <v>10.8</v>
      </c>
      <c r="Z77" s="169">
        <v>5.2</v>
      </c>
      <c r="AA77" s="169">
        <v>24.1</v>
      </c>
      <c r="AB77" s="169">
        <v>103.1</v>
      </c>
      <c r="AC77" s="169">
        <v>17</v>
      </c>
      <c r="AD77" s="169">
        <v>287</v>
      </c>
      <c r="AE77" s="169">
        <v>144</v>
      </c>
      <c r="AF77" s="169" t="s">
        <v>495</v>
      </c>
      <c r="AG77" s="169" t="s">
        <v>495</v>
      </c>
      <c r="AH77" s="169" t="s">
        <v>495</v>
      </c>
      <c r="AI77" s="169" t="s">
        <v>495</v>
      </c>
      <c r="AJ77" s="169" t="s">
        <v>495</v>
      </c>
      <c r="AK77" s="169" t="s">
        <v>495</v>
      </c>
      <c r="AL77" s="169">
        <v>125.5</v>
      </c>
      <c r="AM77" s="169">
        <v>257.5</v>
      </c>
      <c r="AN77" s="169">
        <v>27.68</v>
      </c>
      <c r="AO77" s="169">
        <v>103.1</v>
      </c>
      <c r="AP77" s="169">
        <v>14.4</v>
      </c>
      <c r="AQ77" s="169">
        <v>3.84</v>
      </c>
      <c r="AR77" s="169">
        <v>8.7200000000000006</v>
      </c>
      <c r="AS77" s="169">
        <v>1.07</v>
      </c>
      <c r="AT77" s="169">
        <v>4.9000000000000004</v>
      </c>
      <c r="AU77" s="169">
        <v>0.77</v>
      </c>
      <c r="AV77" s="169">
        <v>1.88</v>
      </c>
      <c r="AW77" s="169">
        <v>0.26</v>
      </c>
      <c r="AX77" s="169">
        <v>1.77</v>
      </c>
      <c r="AY77" s="169">
        <v>0.23</v>
      </c>
      <c r="AZ77" s="170" t="s">
        <v>495</v>
      </c>
      <c r="BA77" s="170" t="s">
        <v>495</v>
      </c>
      <c r="BB77" s="170" t="s">
        <v>495</v>
      </c>
      <c r="BC77" s="170" t="s">
        <v>495</v>
      </c>
      <c r="BD77" s="170" t="s">
        <v>495</v>
      </c>
      <c r="BE77" s="170" t="s">
        <v>495</v>
      </c>
      <c r="BF77" s="170" t="s">
        <v>495</v>
      </c>
      <c r="BG77" s="170" t="s">
        <v>495</v>
      </c>
      <c r="BH77" s="169">
        <v>0.17458777885548013</v>
      </c>
      <c r="BI77" s="169">
        <v>4.433559650824443</v>
      </c>
      <c r="BJ77" s="169">
        <v>10.169491525423728</v>
      </c>
      <c r="BK77" s="169">
        <v>58.248587570621467</v>
      </c>
      <c r="BL77" s="169">
        <v>70.903954802259889</v>
      </c>
      <c r="BM77" s="169">
        <v>4.433559650824443</v>
      </c>
      <c r="BN77" s="169">
        <v>2.0769230769230771</v>
      </c>
      <c r="BO77" s="169">
        <v>35.273972602739725</v>
      </c>
      <c r="BP77" s="169">
        <v>18.966804979253112</v>
      </c>
      <c r="BQ77" s="169">
        <v>13.44325897187197</v>
      </c>
      <c r="BR77" s="169">
        <v>77</v>
      </c>
      <c r="BS77" s="169">
        <v>783.05084745762713</v>
      </c>
      <c r="BT77" s="169">
        <v>4.8399612027158104E-2</v>
      </c>
      <c r="BU77" s="169">
        <v>1.2172647914645975</v>
      </c>
      <c r="BV77" s="169">
        <v>6.9722222222222223</v>
      </c>
      <c r="BW77" s="169">
        <v>42.324074074074076</v>
      </c>
      <c r="BX77" s="169">
        <v>0.60451977401129942</v>
      </c>
      <c r="BY77" s="169">
        <v>70.903954802259889</v>
      </c>
      <c r="BZ77" s="169">
        <v>8.1355932203389827</v>
      </c>
      <c r="CA77" s="169">
        <v>1.3333333333333333</v>
      </c>
      <c r="CB77" s="169">
        <v>3.1502953401881424E-2</v>
      </c>
      <c r="CC77" s="169">
        <v>8.7152777777777768</v>
      </c>
      <c r="CD77" s="169">
        <v>2.768361581920904</v>
      </c>
      <c r="CE77" s="169">
        <v>4.0909090909090908</v>
      </c>
      <c r="CF77" s="169">
        <v>31.743055555555557</v>
      </c>
      <c r="CG77" s="169">
        <v>19.826923076923077</v>
      </c>
      <c r="CH77" s="169">
        <v>0.82151394422310753</v>
      </c>
      <c r="CI77" s="169">
        <v>5.7277777777777779</v>
      </c>
      <c r="CJ77" s="169">
        <v>448.26086956521732</v>
      </c>
      <c r="CK77" s="169">
        <v>4.9265536723163841</v>
      </c>
      <c r="CL77" s="169">
        <v>0.85847408270238779</v>
      </c>
      <c r="CM77" s="169">
        <v>3.6422310756972114</v>
      </c>
      <c r="CN77" s="169">
        <v>11.04382470119522</v>
      </c>
      <c r="CO77" s="169">
        <v>0.11334776334776335</v>
      </c>
      <c r="CP77" s="169">
        <v>98.975103734439841</v>
      </c>
      <c r="CQ77" s="169">
        <v>3.1502953401881424E-2</v>
      </c>
      <c r="CR77" s="169">
        <v>10.684647302904564</v>
      </c>
      <c r="CS77" s="169" t="s">
        <v>495</v>
      </c>
      <c r="CT77" s="169">
        <v>6.9902912621359226E-2</v>
      </c>
      <c r="CU77" s="169">
        <v>2.4657534246575343</v>
      </c>
      <c r="CV77" s="169">
        <v>0.60273972602739734</v>
      </c>
      <c r="CW77" s="169">
        <v>8.18</v>
      </c>
      <c r="CX77" s="169">
        <v>11.62037037037037</v>
      </c>
      <c r="CY77" s="169">
        <v>0.27222222222222225</v>
      </c>
      <c r="CZ77" s="169" t="s">
        <v>495</v>
      </c>
      <c r="DA77" s="169">
        <v>1.5642633228840126</v>
      </c>
    </row>
    <row r="78" spans="1:105">
      <c r="A78" s="168" t="s">
        <v>596</v>
      </c>
      <c r="B78" s="168" t="s">
        <v>573</v>
      </c>
      <c r="C78" s="168" t="s">
        <v>574</v>
      </c>
      <c r="D78" s="168" t="s">
        <v>591</v>
      </c>
      <c r="E78" s="169" t="s">
        <v>495</v>
      </c>
      <c r="F78" s="169">
        <v>53.06</v>
      </c>
      <c r="G78" s="169">
        <v>12.03</v>
      </c>
      <c r="H78" s="169">
        <v>5.71</v>
      </c>
      <c r="I78" s="169">
        <v>6.34</v>
      </c>
      <c r="J78" s="169">
        <v>9.64</v>
      </c>
      <c r="K78" s="169">
        <v>3.52</v>
      </c>
      <c r="L78" s="169">
        <v>4.8499999999999996</v>
      </c>
      <c r="M78" s="169">
        <v>1.26</v>
      </c>
      <c r="N78" s="169">
        <v>1.36</v>
      </c>
      <c r="O78" s="169">
        <v>0.1</v>
      </c>
      <c r="P78" s="169">
        <v>1.5</v>
      </c>
      <c r="Q78" s="169" t="s">
        <v>495</v>
      </c>
      <c r="R78" s="169">
        <v>141.6</v>
      </c>
      <c r="S78" s="169">
        <v>1592</v>
      </c>
      <c r="T78" s="169">
        <v>2799.7</v>
      </c>
      <c r="U78" s="169">
        <v>23</v>
      </c>
      <c r="V78" s="169">
        <v>23.7</v>
      </c>
      <c r="W78" s="169">
        <v>5.0999999999999996</v>
      </c>
      <c r="X78" s="169">
        <v>330</v>
      </c>
      <c r="Y78" s="169">
        <v>8.1999999999999993</v>
      </c>
      <c r="Z78" s="169">
        <v>3.3</v>
      </c>
      <c r="AA78" s="169">
        <v>24.7</v>
      </c>
      <c r="AB78" s="169">
        <v>68.3</v>
      </c>
      <c r="AC78" s="169">
        <v>18</v>
      </c>
      <c r="AD78" s="169">
        <v>253</v>
      </c>
      <c r="AE78" s="169">
        <v>69</v>
      </c>
      <c r="AF78" s="169" t="s">
        <v>495</v>
      </c>
      <c r="AG78" s="169" t="s">
        <v>495</v>
      </c>
      <c r="AH78" s="169" t="s">
        <v>495</v>
      </c>
      <c r="AI78" s="169" t="s">
        <v>495</v>
      </c>
      <c r="AJ78" s="169" t="s">
        <v>495</v>
      </c>
      <c r="AK78" s="169" t="s">
        <v>495</v>
      </c>
      <c r="AL78" s="169">
        <v>146.69999999999999</v>
      </c>
      <c r="AM78" s="169">
        <v>289.8</v>
      </c>
      <c r="AN78" s="169">
        <v>31.99</v>
      </c>
      <c r="AO78" s="169">
        <v>117.3</v>
      </c>
      <c r="AP78" s="169">
        <v>17.399999999999999</v>
      </c>
      <c r="AQ78" s="169">
        <v>4.4400000000000004</v>
      </c>
      <c r="AR78" s="169">
        <v>9.86</v>
      </c>
      <c r="AS78" s="169">
        <v>1.1299999999999999</v>
      </c>
      <c r="AT78" s="169">
        <v>4.79</v>
      </c>
      <c r="AU78" s="169">
        <v>0.71</v>
      </c>
      <c r="AV78" s="169">
        <v>1.75</v>
      </c>
      <c r="AW78" s="169">
        <v>0.27</v>
      </c>
      <c r="AX78" s="169">
        <v>1.5</v>
      </c>
      <c r="AY78" s="169">
        <v>0.23</v>
      </c>
      <c r="AZ78" s="170">
        <v>0.70352300000000001</v>
      </c>
      <c r="BA78" s="170">
        <v>0.51275999999999999</v>
      </c>
      <c r="BB78" s="170">
        <v>0.70340000000000003</v>
      </c>
      <c r="BC78" s="170">
        <v>0.51275999999999999</v>
      </c>
      <c r="BD78" s="170">
        <v>19.227</v>
      </c>
      <c r="BE78" s="170">
        <v>15.643000000000001</v>
      </c>
      <c r="BF78" s="170">
        <v>39.279000000000003</v>
      </c>
      <c r="BG78" s="170" t="s">
        <v>495</v>
      </c>
      <c r="BH78" s="169">
        <v>0.34699853587115664</v>
      </c>
      <c r="BI78" s="169">
        <v>4.8316251830161052</v>
      </c>
      <c r="BJ78" s="169">
        <v>15.799999999999999</v>
      </c>
      <c r="BK78" s="169">
        <v>45.533333333333331</v>
      </c>
      <c r="BL78" s="169">
        <v>97.8</v>
      </c>
      <c r="BM78" s="169">
        <v>4.8316251830161052</v>
      </c>
      <c r="BN78" s="169">
        <v>2.4848484848484849</v>
      </c>
      <c r="BO78" s="169">
        <v>12.6</v>
      </c>
      <c r="BP78" s="169">
        <v>13.360323886639677</v>
      </c>
      <c r="BQ78" s="169">
        <v>23.308931185944363</v>
      </c>
      <c r="BR78" s="169">
        <v>67.172995780590725</v>
      </c>
      <c r="BS78" s="169">
        <v>1061.3333333333333</v>
      </c>
      <c r="BT78" s="169">
        <v>7.1010248901903369E-2</v>
      </c>
      <c r="BU78" s="169">
        <v>2.1478770131771596</v>
      </c>
      <c r="BV78" s="169">
        <v>6.1898734177215191</v>
      </c>
      <c r="BW78" s="169">
        <v>40.243902439024396</v>
      </c>
      <c r="BX78" s="169">
        <v>0.7533333333333333</v>
      </c>
      <c r="BY78" s="169">
        <v>97.8</v>
      </c>
      <c r="BZ78" s="169">
        <v>11.6</v>
      </c>
      <c r="CA78" s="169">
        <v>2.1219512195121952</v>
      </c>
      <c r="CB78" s="169">
        <v>5.272727272727272E-2</v>
      </c>
      <c r="CC78" s="169">
        <v>8.431034482758621</v>
      </c>
      <c r="CD78" s="169">
        <v>3.1933333333333334</v>
      </c>
      <c r="CE78" s="169">
        <v>4.6470588235294121</v>
      </c>
      <c r="CF78" s="169">
        <v>18.965517241379313</v>
      </c>
      <c r="CG78" s="169">
        <v>20.696969696969695</v>
      </c>
      <c r="CH78" s="169">
        <v>0.46557600545330607</v>
      </c>
      <c r="CI78" s="169">
        <v>2.8818565400843883</v>
      </c>
      <c r="CJ78" s="169">
        <v>296.95652173913044</v>
      </c>
      <c r="CK78" s="169">
        <v>6.5733333333333333</v>
      </c>
      <c r="CL78" s="169">
        <v>0.86050109937837616</v>
      </c>
      <c r="CM78" s="169">
        <v>2.2494887525562373</v>
      </c>
      <c r="CN78" s="169">
        <v>10.85207907293797</v>
      </c>
      <c r="CO78" s="169">
        <v>8.8944723618090443E-2</v>
      </c>
      <c r="CP78" s="169">
        <v>113.34817813765181</v>
      </c>
      <c r="CQ78" s="169">
        <v>5.272727272727272E-2</v>
      </c>
      <c r="CR78" s="169">
        <v>11.732793522267206</v>
      </c>
      <c r="CS78" s="169" t="s">
        <v>495</v>
      </c>
      <c r="CT78" s="169">
        <v>8.1780538302277425E-2</v>
      </c>
      <c r="CU78" s="169">
        <v>1.0304347826086957</v>
      </c>
      <c r="CV78" s="169">
        <v>0.22173913043478261</v>
      </c>
      <c r="CW78" s="169">
        <v>8.3699999999999992</v>
      </c>
      <c r="CX78" s="169">
        <v>17.890243902439025</v>
      </c>
      <c r="CY78" s="169">
        <v>0.20210970464135022</v>
      </c>
      <c r="CZ78" s="169">
        <v>6.7793200000000553</v>
      </c>
      <c r="DA78" s="169">
        <v>1.3778409090909089</v>
      </c>
    </row>
    <row r="79" spans="1:105">
      <c r="A79" s="168" t="s">
        <v>597</v>
      </c>
      <c r="B79" s="168" t="s">
        <v>598</v>
      </c>
      <c r="C79" s="168" t="s">
        <v>599</v>
      </c>
      <c r="D79" s="168" t="s">
        <v>600</v>
      </c>
      <c r="E79" s="169" t="s">
        <v>495</v>
      </c>
      <c r="F79" s="169">
        <v>51.5</v>
      </c>
      <c r="G79" s="169">
        <v>13.2</v>
      </c>
      <c r="H79" s="169">
        <v>8.08</v>
      </c>
      <c r="I79" s="169">
        <v>8.74</v>
      </c>
      <c r="J79" s="169">
        <v>11</v>
      </c>
      <c r="K79" s="169">
        <v>2.2799999999999998</v>
      </c>
      <c r="L79" s="169">
        <v>1.23</v>
      </c>
      <c r="M79" s="169">
        <v>0.84</v>
      </c>
      <c r="N79" s="169">
        <v>0.4</v>
      </c>
      <c r="O79" s="169">
        <v>0.14000000000000001</v>
      </c>
      <c r="P79" s="169">
        <v>2.02</v>
      </c>
      <c r="Q79" s="169">
        <v>1.9</v>
      </c>
      <c r="R79" s="169">
        <v>33</v>
      </c>
      <c r="S79" s="169">
        <v>1190</v>
      </c>
      <c r="T79" s="169">
        <v>1360</v>
      </c>
      <c r="U79" s="169">
        <v>18</v>
      </c>
      <c r="V79" s="169">
        <v>20</v>
      </c>
      <c r="W79" s="169">
        <v>5.6</v>
      </c>
      <c r="X79" s="169">
        <v>154</v>
      </c>
      <c r="Y79" s="169">
        <v>4.3</v>
      </c>
      <c r="Z79" s="169">
        <v>0.8</v>
      </c>
      <c r="AA79" s="169">
        <v>24</v>
      </c>
      <c r="AB79" s="169">
        <v>15</v>
      </c>
      <c r="AC79" s="169">
        <v>41</v>
      </c>
      <c r="AD79" s="169">
        <v>234</v>
      </c>
      <c r="AE79" s="169">
        <v>56</v>
      </c>
      <c r="AF79" s="169">
        <v>35</v>
      </c>
      <c r="AG79" s="169">
        <v>230</v>
      </c>
      <c r="AH79" s="169" t="s">
        <v>495</v>
      </c>
      <c r="AI79" s="169" t="s">
        <v>495</v>
      </c>
      <c r="AJ79" s="169" t="s">
        <v>495</v>
      </c>
      <c r="AK79" s="169" t="s">
        <v>495</v>
      </c>
      <c r="AL79" s="169">
        <v>61</v>
      </c>
      <c r="AM79" s="169">
        <v>126</v>
      </c>
      <c r="AN79" s="169">
        <v>15</v>
      </c>
      <c r="AO79" s="169">
        <v>60</v>
      </c>
      <c r="AP79" s="169">
        <v>10</v>
      </c>
      <c r="AQ79" s="169">
        <v>2.6</v>
      </c>
      <c r="AR79" s="169">
        <v>7.4</v>
      </c>
      <c r="AS79" s="169">
        <v>0.9</v>
      </c>
      <c r="AT79" s="169">
        <v>4.9000000000000004</v>
      </c>
      <c r="AU79" s="169">
        <v>0.9</v>
      </c>
      <c r="AV79" s="169">
        <v>2.5</v>
      </c>
      <c r="AW79" s="169">
        <v>0.33</v>
      </c>
      <c r="AX79" s="169">
        <v>2.2000000000000002</v>
      </c>
      <c r="AY79" s="169">
        <v>0.31</v>
      </c>
      <c r="AZ79" s="170">
        <v>0.70417859999999999</v>
      </c>
      <c r="BA79" s="170">
        <v>0.51267459999999998</v>
      </c>
      <c r="BB79" s="170">
        <v>0.70417859999999999</v>
      </c>
      <c r="BC79" s="170">
        <v>0.51267459999999998</v>
      </c>
      <c r="BD79" s="170">
        <v>18.791</v>
      </c>
      <c r="BE79" s="170">
        <v>15.579000000000001</v>
      </c>
      <c r="BF79" s="170">
        <v>38.423000000000002</v>
      </c>
      <c r="BG79" s="170" t="s">
        <v>495</v>
      </c>
      <c r="BH79" s="169">
        <v>1.3333333333333333</v>
      </c>
      <c r="BI79" s="169">
        <v>10.266666666666667</v>
      </c>
      <c r="BJ79" s="169">
        <v>9.0909090909090899</v>
      </c>
      <c r="BK79" s="169">
        <v>6.8181818181818175</v>
      </c>
      <c r="BL79" s="169">
        <v>27.727272727272727</v>
      </c>
      <c r="BM79" s="169">
        <v>10.266666666666667</v>
      </c>
      <c r="BN79" s="169">
        <v>5.3749999999999991</v>
      </c>
      <c r="BO79" s="169">
        <v>7</v>
      </c>
      <c r="BP79" s="169">
        <v>6.416666666666667</v>
      </c>
      <c r="BQ79" s="169">
        <v>79.333333333333329</v>
      </c>
      <c r="BR79" s="169">
        <v>59.5</v>
      </c>
      <c r="BS79" s="169">
        <v>540.90909090909088</v>
      </c>
      <c r="BT79" s="169">
        <v>8.2000000000000003E-2</v>
      </c>
      <c r="BU79" s="169">
        <v>4.0666666666666664</v>
      </c>
      <c r="BV79" s="169">
        <v>3.05</v>
      </c>
      <c r="BW79" s="169">
        <v>35.813953488372093</v>
      </c>
      <c r="BX79" s="169">
        <v>0.40909090909090906</v>
      </c>
      <c r="BY79" s="169">
        <v>27.727272727272727</v>
      </c>
      <c r="BZ79" s="169">
        <v>4.545454545454545</v>
      </c>
      <c r="CA79" s="169">
        <v>2.3255813953488373</v>
      </c>
      <c r="CB79" s="169">
        <v>6.4935064935064929E-2</v>
      </c>
      <c r="CC79" s="169">
        <v>6.1</v>
      </c>
      <c r="CD79" s="169">
        <v>2.2272727272727271</v>
      </c>
      <c r="CE79" s="169">
        <v>3.5714285714285716</v>
      </c>
      <c r="CF79" s="169">
        <v>15.4</v>
      </c>
      <c r="CG79" s="169">
        <v>18.75</v>
      </c>
      <c r="CH79" s="169">
        <v>0.24590163934426229</v>
      </c>
      <c r="CI79" s="169">
        <v>0.75</v>
      </c>
      <c r="CJ79" s="169">
        <v>48.387096774193552</v>
      </c>
      <c r="CK79" s="169">
        <v>3.3636363636363633</v>
      </c>
      <c r="CL79" s="169">
        <v>0.85733343796594208</v>
      </c>
      <c r="CM79" s="169">
        <v>2.5245901639344264</v>
      </c>
      <c r="CN79" s="169">
        <v>19.508196721311474</v>
      </c>
      <c r="CO79" s="169">
        <v>2.7731092436974789E-2</v>
      </c>
      <c r="CP79" s="169">
        <v>56.666666666666664</v>
      </c>
      <c r="CQ79" s="169">
        <v>6.4935064935064929E-2</v>
      </c>
      <c r="CR79" s="169">
        <v>5.25</v>
      </c>
      <c r="CS79" s="169" t="s">
        <v>495</v>
      </c>
      <c r="CT79" s="169">
        <v>0.15873015873015872</v>
      </c>
      <c r="CU79" s="169">
        <v>1.1111111111111112</v>
      </c>
      <c r="CV79" s="169">
        <v>0.31111111111111112</v>
      </c>
      <c r="CW79" s="169">
        <v>3.51</v>
      </c>
      <c r="CX79" s="169">
        <v>14.186046511627907</v>
      </c>
      <c r="CY79" s="169">
        <v>0.24500000000000002</v>
      </c>
      <c r="CZ79" s="169">
        <v>5.1055600000001533</v>
      </c>
      <c r="DA79" s="169">
        <v>0.53947368421052633</v>
      </c>
    </row>
    <row r="80" spans="1:105">
      <c r="A80" s="168" t="s">
        <v>601</v>
      </c>
      <c r="B80" s="168" t="s">
        <v>598</v>
      </c>
      <c r="C80" s="168" t="s">
        <v>599</v>
      </c>
      <c r="D80" s="168" t="s">
        <v>600</v>
      </c>
      <c r="E80" s="169" t="s">
        <v>495</v>
      </c>
      <c r="F80" s="169">
        <v>52.3</v>
      </c>
      <c r="G80" s="169">
        <v>14.8</v>
      </c>
      <c r="H80" s="169">
        <v>6.66</v>
      </c>
      <c r="I80" s="169">
        <v>6.18</v>
      </c>
      <c r="J80" s="169">
        <v>8.64</v>
      </c>
      <c r="K80" s="169">
        <v>2.82</v>
      </c>
      <c r="L80" s="169">
        <v>2.85</v>
      </c>
      <c r="M80" s="169">
        <v>0.96</v>
      </c>
      <c r="N80" s="169">
        <v>0.46</v>
      </c>
      <c r="O80" s="169">
        <v>0.12</v>
      </c>
      <c r="P80" s="169">
        <v>3.83</v>
      </c>
      <c r="Q80" s="169">
        <v>10.7</v>
      </c>
      <c r="R80" s="169">
        <v>81</v>
      </c>
      <c r="S80" s="169">
        <v>1430</v>
      </c>
      <c r="T80" s="169">
        <v>1290</v>
      </c>
      <c r="U80" s="169">
        <v>19</v>
      </c>
      <c r="V80" s="169">
        <v>27</v>
      </c>
      <c r="W80" s="169">
        <v>7.1</v>
      </c>
      <c r="X80" s="169">
        <v>241</v>
      </c>
      <c r="Y80" s="169">
        <v>6.3</v>
      </c>
      <c r="Z80" s="169">
        <v>1.3</v>
      </c>
      <c r="AA80" s="169">
        <v>29</v>
      </c>
      <c r="AB80" s="169">
        <v>23</v>
      </c>
      <c r="AC80" s="169">
        <v>31</v>
      </c>
      <c r="AD80" s="169">
        <v>178</v>
      </c>
      <c r="AE80" s="169">
        <v>46</v>
      </c>
      <c r="AF80" s="169">
        <v>26</v>
      </c>
      <c r="AG80" s="169">
        <v>200</v>
      </c>
      <c r="AH80" s="169" t="s">
        <v>495</v>
      </c>
      <c r="AI80" s="169" t="s">
        <v>495</v>
      </c>
      <c r="AJ80" s="169" t="s">
        <v>495</v>
      </c>
      <c r="AK80" s="169" t="s">
        <v>495</v>
      </c>
      <c r="AL80" s="169">
        <v>66</v>
      </c>
      <c r="AM80" s="169">
        <v>134</v>
      </c>
      <c r="AN80" s="169">
        <v>15</v>
      </c>
      <c r="AO80" s="169">
        <v>60</v>
      </c>
      <c r="AP80" s="169">
        <v>11</v>
      </c>
      <c r="AQ80" s="169">
        <v>2.7</v>
      </c>
      <c r="AR80" s="169">
        <v>8.3000000000000007</v>
      </c>
      <c r="AS80" s="169">
        <v>1</v>
      </c>
      <c r="AT80" s="169">
        <v>6</v>
      </c>
      <c r="AU80" s="169">
        <v>1.1000000000000001</v>
      </c>
      <c r="AV80" s="169">
        <v>2.8</v>
      </c>
      <c r="AW80" s="169">
        <v>0.38</v>
      </c>
      <c r="AX80" s="169">
        <v>2.6</v>
      </c>
      <c r="AY80" s="169">
        <v>0.41</v>
      </c>
      <c r="AZ80" s="170">
        <v>0.70518460000000005</v>
      </c>
      <c r="BA80" s="170">
        <v>0.51258559999999997</v>
      </c>
      <c r="BB80" s="170">
        <v>0.70518460000000005</v>
      </c>
      <c r="BC80" s="170">
        <v>0.51258559999999997</v>
      </c>
      <c r="BD80" s="170">
        <v>18.867000000000001</v>
      </c>
      <c r="BE80" s="170">
        <v>15.584</v>
      </c>
      <c r="BF80" s="170">
        <v>38.475999999999999</v>
      </c>
      <c r="BG80" s="170" t="s">
        <v>495</v>
      </c>
      <c r="BH80" s="169">
        <v>1.173913043478261</v>
      </c>
      <c r="BI80" s="169">
        <v>10.478260869565217</v>
      </c>
      <c r="BJ80" s="169">
        <v>10.384615384615385</v>
      </c>
      <c r="BK80" s="169">
        <v>8.8461538461538467</v>
      </c>
      <c r="BL80" s="169">
        <v>25.384615384615383</v>
      </c>
      <c r="BM80" s="169">
        <v>10.478260869565217</v>
      </c>
      <c r="BN80" s="169">
        <v>4.8461538461538458</v>
      </c>
      <c r="BO80" s="169">
        <v>7.0526315789473681</v>
      </c>
      <c r="BP80" s="169">
        <v>8.3103448275862064</v>
      </c>
      <c r="BQ80" s="169">
        <v>62.173913043478258</v>
      </c>
      <c r="BR80" s="169">
        <v>52.962962962962962</v>
      </c>
      <c r="BS80" s="169">
        <v>550</v>
      </c>
      <c r="BT80" s="169">
        <v>0.12391304347826088</v>
      </c>
      <c r="BU80" s="169">
        <v>2.8695652173913042</v>
      </c>
      <c r="BV80" s="169">
        <v>2.4444444444444446</v>
      </c>
      <c r="BW80" s="169">
        <v>38.253968253968253</v>
      </c>
      <c r="BX80" s="169">
        <v>0.38461538461538458</v>
      </c>
      <c r="BY80" s="169">
        <v>25.384615384615383</v>
      </c>
      <c r="BZ80" s="169">
        <v>4.2307692307692308</v>
      </c>
      <c r="CA80" s="169">
        <v>1.746031746031746</v>
      </c>
      <c r="CB80" s="169">
        <v>4.5643153526970952E-2</v>
      </c>
      <c r="CC80" s="169">
        <v>6</v>
      </c>
      <c r="CD80" s="169">
        <v>2.3076923076923075</v>
      </c>
      <c r="CE80" s="169">
        <v>3.802816901408451</v>
      </c>
      <c r="CF80" s="169">
        <v>21.90909090909091</v>
      </c>
      <c r="CG80" s="169">
        <v>17.692307692307693</v>
      </c>
      <c r="CH80" s="169">
        <v>0.34848484848484851</v>
      </c>
      <c r="CI80" s="169">
        <v>0.85185185185185186</v>
      </c>
      <c r="CJ80" s="169">
        <v>56.09756097560976</v>
      </c>
      <c r="CK80" s="169">
        <v>3.1923076923076925</v>
      </c>
      <c r="CL80" s="169">
        <v>0.83753455846479097</v>
      </c>
      <c r="CM80" s="169">
        <v>3.6515151515151514</v>
      </c>
      <c r="CN80" s="169">
        <v>21.666666666666668</v>
      </c>
      <c r="CO80" s="169">
        <v>5.6643356643356645E-2</v>
      </c>
      <c r="CP80" s="169">
        <v>44.482758620689658</v>
      </c>
      <c r="CQ80" s="169">
        <v>4.5643153526970952E-2</v>
      </c>
      <c r="CR80" s="169">
        <v>4.6206896551724137</v>
      </c>
      <c r="CS80" s="169" t="s">
        <v>495</v>
      </c>
      <c r="CT80" s="169">
        <v>0.20149253731343283</v>
      </c>
      <c r="CU80" s="169">
        <v>1.4210526315789473</v>
      </c>
      <c r="CV80" s="169">
        <v>0.37368421052631579</v>
      </c>
      <c r="CW80" s="169">
        <v>5.67</v>
      </c>
      <c r="CX80" s="169">
        <v>10.476190476190476</v>
      </c>
      <c r="CY80" s="169">
        <v>0.22222222222222221</v>
      </c>
      <c r="CZ80" s="169">
        <v>4.7817200000000781</v>
      </c>
      <c r="DA80" s="169">
        <v>1.0106382978723405</v>
      </c>
    </row>
    <row r="81" spans="1:105">
      <c r="A81" s="168" t="s">
        <v>602</v>
      </c>
      <c r="B81" s="168" t="s">
        <v>598</v>
      </c>
      <c r="C81" s="168" t="s">
        <v>599</v>
      </c>
      <c r="D81" s="168" t="s">
        <v>600</v>
      </c>
      <c r="E81" s="169" t="s">
        <v>495</v>
      </c>
      <c r="F81" s="169">
        <v>53.5</v>
      </c>
      <c r="G81" s="169">
        <v>14.2</v>
      </c>
      <c r="H81" s="169">
        <v>6.68</v>
      </c>
      <c r="I81" s="169">
        <v>7.19</v>
      </c>
      <c r="J81" s="169">
        <v>8.8000000000000007</v>
      </c>
      <c r="K81" s="169">
        <v>2.85</v>
      </c>
      <c r="L81" s="169">
        <v>3.1</v>
      </c>
      <c r="M81" s="169">
        <v>0.89</v>
      </c>
      <c r="N81" s="169">
        <v>0.41</v>
      </c>
      <c r="O81" s="169">
        <v>0.12</v>
      </c>
      <c r="P81" s="169">
        <v>0.9</v>
      </c>
      <c r="Q81" s="169">
        <v>1.3</v>
      </c>
      <c r="R81" s="169">
        <v>66</v>
      </c>
      <c r="S81" s="169">
        <v>1330</v>
      </c>
      <c r="T81" s="169">
        <v>992</v>
      </c>
      <c r="U81" s="169">
        <v>23</v>
      </c>
      <c r="V81" s="169">
        <v>22</v>
      </c>
      <c r="W81" s="169">
        <v>5.9</v>
      </c>
      <c r="X81" s="169">
        <v>189</v>
      </c>
      <c r="Y81" s="169">
        <v>5.3</v>
      </c>
      <c r="Z81" s="169">
        <v>1.1000000000000001</v>
      </c>
      <c r="AA81" s="169">
        <v>23</v>
      </c>
      <c r="AB81" s="169">
        <v>17</v>
      </c>
      <c r="AC81" s="169">
        <v>33</v>
      </c>
      <c r="AD81" s="169">
        <v>247</v>
      </c>
      <c r="AE81" s="169">
        <v>53</v>
      </c>
      <c r="AF81" s="169">
        <v>24</v>
      </c>
      <c r="AG81" s="169">
        <v>179</v>
      </c>
      <c r="AH81" s="169" t="s">
        <v>495</v>
      </c>
      <c r="AI81" s="169" t="s">
        <v>495</v>
      </c>
      <c r="AJ81" s="169" t="s">
        <v>495</v>
      </c>
      <c r="AK81" s="169" t="s">
        <v>495</v>
      </c>
      <c r="AL81" s="169">
        <v>53</v>
      </c>
      <c r="AM81" s="169">
        <v>105</v>
      </c>
      <c r="AN81" s="169">
        <v>12</v>
      </c>
      <c r="AO81" s="169">
        <v>47</v>
      </c>
      <c r="AP81" s="169">
        <v>9</v>
      </c>
      <c r="AQ81" s="169">
        <v>2.2000000000000002</v>
      </c>
      <c r="AR81" s="169">
        <v>6.7</v>
      </c>
      <c r="AS81" s="169">
        <v>0.9</v>
      </c>
      <c r="AT81" s="169">
        <v>4.8</v>
      </c>
      <c r="AU81" s="169">
        <v>0.9</v>
      </c>
      <c r="AV81" s="169">
        <v>2.4</v>
      </c>
      <c r="AW81" s="169">
        <v>0.33</v>
      </c>
      <c r="AX81" s="169">
        <v>2.1</v>
      </c>
      <c r="AY81" s="169">
        <v>0.33</v>
      </c>
      <c r="AZ81" s="170">
        <v>0.70548460000000002</v>
      </c>
      <c r="BA81" s="170">
        <v>0.51255859999999998</v>
      </c>
      <c r="BB81" s="170">
        <v>0.70548460000000002</v>
      </c>
      <c r="BC81" s="170">
        <v>0.51255859999999998</v>
      </c>
      <c r="BD81" s="170">
        <v>18.885999999999999</v>
      </c>
      <c r="BE81" s="170">
        <v>15.615</v>
      </c>
      <c r="BF81" s="170">
        <v>38.688000000000002</v>
      </c>
      <c r="BG81" s="170" t="s">
        <v>495</v>
      </c>
      <c r="BH81" s="169">
        <v>1.2941176470588236</v>
      </c>
      <c r="BI81" s="169">
        <v>11.117647058823529</v>
      </c>
      <c r="BJ81" s="169">
        <v>10.476190476190476</v>
      </c>
      <c r="BK81" s="169">
        <v>8.0952380952380949</v>
      </c>
      <c r="BL81" s="169">
        <v>25.238095238095237</v>
      </c>
      <c r="BM81" s="169">
        <v>11.117647058823529</v>
      </c>
      <c r="BN81" s="169">
        <v>4.8181818181818175</v>
      </c>
      <c r="BO81" s="169">
        <v>4.5652173913043477</v>
      </c>
      <c r="BP81" s="169">
        <v>8.2173913043478262</v>
      </c>
      <c r="BQ81" s="169">
        <v>78.235294117647058</v>
      </c>
      <c r="BR81" s="169">
        <v>60.454545454545453</v>
      </c>
      <c r="BS81" s="169">
        <v>633.33333333333326</v>
      </c>
      <c r="BT81" s="169">
        <v>0.18235294117647061</v>
      </c>
      <c r="BU81" s="169">
        <v>3.1176470588235294</v>
      </c>
      <c r="BV81" s="169">
        <v>2.4090909090909092</v>
      </c>
      <c r="BW81" s="169">
        <v>35.660377358490564</v>
      </c>
      <c r="BX81" s="169">
        <v>0.42857142857142855</v>
      </c>
      <c r="BY81" s="169">
        <v>25.238095238095237</v>
      </c>
      <c r="BZ81" s="169">
        <v>4.2857142857142856</v>
      </c>
      <c r="CA81" s="169">
        <v>1.6981132075471699</v>
      </c>
      <c r="CB81" s="169">
        <v>4.7619047619047616E-2</v>
      </c>
      <c r="CC81" s="169">
        <v>5.8888888888888893</v>
      </c>
      <c r="CD81" s="169">
        <v>2.2857142857142856</v>
      </c>
      <c r="CE81" s="169">
        <v>3.7288135593220337</v>
      </c>
      <c r="CF81" s="169">
        <v>21</v>
      </c>
      <c r="CG81" s="169">
        <v>15.454545454545453</v>
      </c>
      <c r="CH81" s="169">
        <v>0.32075471698113206</v>
      </c>
      <c r="CI81" s="169">
        <v>0.77272727272727271</v>
      </c>
      <c r="CJ81" s="169">
        <v>51.515151515151516</v>
      </c>
      <c r="CK81" s="169">
        <v>3.1904761904761902</v>
      </c>
      <c r="CL81" s="169">
        <v>0.85672751537104996</v>
      </c>
      <c r="CM81" s="169">
        <v>3.5660377358490565</v>
      </c>
      <c r="CN81" s="169">
        <v>25.09433962264151</v>
      </c>
      <c r="CO81" s="169">
        <v>4.9624060150375938E-2</v>
      </c>
      <c r="CP81" s="169">
        <v>43.130434782608695</v>
      </c>
      <c r="CQ81" s="169">
        <v>4.7619047619047616E-2</v>
      </c>
      <c r="CR81" s="169">
        <v>4.5652173913043477</v>
      </c>
      <c r="CS81" s="169" t="s">
        <v>495</v>
      </c>
      <c r="CT81" s="169">
        <v>0.20952380952380953</v>
      </c>
      <c r="CU81" s="169">
        <v>0.95652173913043481</v>
      </c>
      <c r="CV81" s="169">
        <v>0.2565217391304348</v>
      </c>
      <c r="CW81" s="169">
        <v>5.95</v>
      </c>
      <c r="CX81" s="169">
        <v>10</v>
      </c>
      <c r="CY81" s="169">
        <v>0.21818181818181817</v>
      </c>
      <c r="CZ81" s="169">
        <v>7.6757600000000537</v>
      </c>
      <c r="DA81" s="169">
        <v>1.0877192982456141</v>
      </c>
    </row>
    <row r="82" spans="1:105">
      <c r="A82" s="168" t="s">
        <v>603</v>
      </c>
      <c r="B82" s="168" t="s">
        <v>598</v>
      </c>
      <c r="C82" s="168" t="s">
        <v>599</v>
      </c>
      <c r="D82" s="168" t="s">
        <v>600</v>
      </c>
      <c r="E82" s="169" t="s">
        <v>495</v>
      </c>
      <c r="F82" s="169">
        <v>53.2</v>
      </c>
      <c r="G82" s="169">
        <v>14.7</v>
      </c>
      <c r="H82" s="169">
        <v>7.14</v>
      </c>
      <c r="I82" s="169">
        <v>5.69</v>
      </c>
      <c r="J82" s="169">
        <v>7.55</v>
      </c>
      <c r="K82" s="169">
        <v>2.9</v>
      </c>
      <c r="L82" s="169">
        <v>3.25</v>
      </c>
      <c r="M82" s="169">
        <v>0.7</v>
      </c>
      <c r="N82" s="169">
        <v>0.71</v>
      </c>
      <c r="O82" s="169">
        <v>0.11</v>
      </c>
      <c r="P82" s="169">
        <v>2.02</v>
      </c>
      <c r="Q82" s="169">
        <v>3.7</v>
      </c>
      <c r="R82" s="169">
        <v>64</v>
      </c>
      <c r="S82" s="169">
        <v>3310</v>
      </c>
      <c r="T82" s="169">
        <v>3010</v>
      </c>
      <c r="U82" s="169">
        <v>23</v>
      </c>
      <c r="V82" s="169">
        <v>41</v>
      </c>
      <c r="W82" s="169">
        <v>7.8</v>
      </c>
      <c r="X82" s="169">
        <v>195</v>
      </c>
      <c r="Y82" s="169">
        <v>4.8</v>
      </c>
      <c r="Z82" s="169">
        <v>1.4</v>
      </c>
      <c r="AA82" s="169">
        <v>27</v>
      </c>
      <c r="AB82" s="169">
        <v>33</v>
      </c>
      <c r="AC82" s="169">
        <v>26</v>
      </c>
      <c r="AD82" s="169">
        <v>138</v>
      </c>
      <c r="AE82" s="169">
        <v>26</v>
      </c>
      <c r="AF82" s="169">
        <v>22</v>
      </c>
      <c r="AG82" s="169">
        <v>180</v>
      </c>
      <c r="AH82" s="169" t="s">
        <v>495</v>
      </c>
      <c r="AI82" s="169" t="s">
        <v>495</v>
      </c>
      <c r="AJ82" s="169" t="s">
        <v>495</v>
      </c>
      <c r="AK82" s="169" t="s">
        <v>495</v>
      </c>
      <c r="AL82" s="169">
        <v>182</v>
      </c>
      <c r="AM82" s="169">
        <v>345</v>
      </c>
      <c r="AN82" s="169">
        <v>40</v>
      </c>
      <c r="AO82" s="169">
        <v>151</v>
      </c>
      <c r="AP82" s="169">
        <v>21</v>
      </c>
      <c r="AQ82" s="169">
        <v>4.9000000000000004</v>
      </c>
      <c r="AR82" s="169">
        <v>11.5</v>
      </c>
      <c r="AS82" s="169">
        <v>1.2</v>
      </c>
      <c r="AT82" s="169">
        <v>5.7</v>
      </c>
      <c r="AU82" s="169">
        <v>1</v>
      </c>
      <c r="AV82" s="169">
        <v>2.4</v>
      </c>
      <c r="AW82" s="169">
        <v>0.34</v>
      </c>
      <c r="AX82" s="169">
        <v>2.2999999999999998</v>
      </c>
      <c r="AY82" s="169">
        <v>0.31</v>
      </c>
      <c r="AZ82" s="170">
        <v>0.70466859999999998</v>
      </c>
      <c r="BA82" s="170">
        <v>0.51259259999999995</v>
      </c>
      <c r="BB82" s="170">
        <v>0.70466859999999998</v>
      </c>
      <c r="BC82" s="170">
        <v>0.51259259999999995</v>
      </c>
      <c r="BD82" s="170">
        <v>18.637</v>
      </c>
      <c r="BE82" s="170">
        <v>15.612</v>
      </c>
      <c r="BF82" s="170">
        <v>38.758000000000003</v>
      </c>
      <c r="BG82" s="170" t="s">
        <v>495</v>
      </c>
      <c r="BH82" s="169">
        <v>1.2424242424242424</v>
      </c>
      <c r="BI82" s="169">
        <v>5.9090909090909092</v>
      </c>
      <c r="BJ82" s="169">
        <v>17.826086956521742</v>
      </c>
      <c r="BK82" s="169">
        <v>14.347826086956523</v>
      </c>
      <c r="BL82" s="169">
        <v>79.130434782608702</v>
      </c>
      <c r="BM82" s="169">
        <v>5.9090909090909092</v>
      </c>
      <c r="BN82" s="169">
        <v>3.4285714285714288</v>
      </c>
      <c r="BO82" s="169">
        <v>15</v>
      </c>
      <c r="BP82" s="169">
        <v>7.2222222222222223</v>
      </c>
      <c r="BQ82" s="169">
        <v>100.3030303030303</v>
      </c>
      <c r="BR82" s="169">
        <v>80.731707317073173</v>
      </c>
      <c r="BS82" s="169">
        <v>1439.1304347826087</v>
      </c>
      <c r="BT82" s="169">
        <v>9.8484848484848481E-2</v>
      </c>
      <c r="BU82" s="169">
        <v>5.5151515151515156</v>
      </c>
      <c r="BV82" s="169">
        <v>4.4390243902439028</v>
      </c>
      <c r="BW82" s="169">
        <v>40.625</v>
      </c>
      <c r="BX82" s="169">
        <v>0.52173913043478259</v>
      </c>
      <c r="BY82" s="169">
        <v>79.130434782608702</v>
      </c>
      <c r="BZ82" s="169">
        <v>9.1304347826086971</v>
      </c>
      <c r="CA82" s="169">
        <v>4.375</v>
      </c>
      <c r="CB82" s="169">
        <v>0.1076923076923077</v>
      </c>
      <c r="CC82" s="169">
        <v>8.6666666666666661</v>
      </c>
      <c r="CD82" s="169">
        <v>2.4782608695652177</v>
      </c>
      <c r="CE82" s="169">
        <v>5.2564102564102564</v>
      </c>
      <c r="CF82" s="169">
        <v>9.2857142857142865</v>
      </c>
      <c r="CG82" s="169">
        <v>23.571428571428573</v>
      </c>
      <c r="CH82" s="169">
        <v>0.18131868131868131</v>
      </c>
      <c r="CI82" s="169">
        <v>0.80487804878048785</v>
      </c>
      <c r="CJ82" s="169">
        <v>106.45161290322581</v>
      </c>
      <c r="CK82" s="169">
        <v>5</v>
      </c>
      <c r="CL82" s="169">
        <v>0.81574721871774292</v>
      </c>
      <c r="CM82" s="169">
        <v>1.0714285714285714</v>
      </c>
      <c r="CN82" s="169">
        <v>18.186813186813186</v>
      </c>
      <c r="CO82" s="169">
        <v>1.9335347432024169E-2</v>
      </c>
      <c r="CP82" s="169">
        <v>111.48148148148148</v>
      </c>
      <c r="CQ82" s="169">
        <v>0.1076923076923077</v>
      </c>
      <c r="CR82" s="169">
        <v>12.777777777777779</v>
      </c>
      <c r="CS82" s="169" t="s">
        <v>495</v>
      </c>
      <c r="CT82" s="169">
        <v>0.11884057971014493</v>
      </c>
      <c r="CU82" s="169">
        <v>1.7826086956521738</v>
      </c>
      <c r="CV82" s="169">
        <v>0.33913043478260868</v>
      </c>
      <c r="CW82" s="169">
        <v>6.15</v>
      </c>
      <c r="CX82" s="169">
        <v>37.916666666666671</v>
      </c>
      <c r="CY82" s="169">
        <v>0.13902439024390245</v>
      </c>
      <c r="CZ82" s="169">
        <v>10.074920000000098</v>
      </c>
      <c r="DA82" s="169">
        <v>1.1206896551724139</v>
      </c>
    </row>
    <row r="83" spans="1:105">
      <c r="A83" s="168" t="s">
        <v>604</v>
      </c>
      <c r="B83" s="168" t="s">
        <v>598</v>
      </c>
      <c r="C83" s="168" t="s">
        <v>599</v>
      </c>
      <c r="D83" s="168" t="s">
        <v>600</v>
      </c>
      <c r="E83" s="169" t="s">
        <v>495</v>
      </c>
      <c r="F83" s="169">
        <v>49.4</v>
      </c>
      <c r="G83" s="169">
        <v>15.2</v>
      </c>
      <c r="H83" s="169">
        <v>8.56</v>
      </c>
      <c r="I83" s="169">
        <v>6.42</v>
      </c>
      <c r="J83" s="169">
        <v>8.15</v>
      </c>
      <c r="K83" s="169">
        <v>2.75</v>
      </c>
      <c r="L83" s="169">
        <v>3.38</v>
      </c>
      <c r="M83" s="169">
        <v>0.84</v>
      </c>
      <c r="N83" s="169">
        <v>0.88</v>
      </c>
      <c r="O83" s="169">
        <v>0.16</v>
      </c>
      <c r="P83" s="169">
        <v>2.02</v>
      </c>
      <c r="Q83" s="169">
        <v>2</v>
      </c>
      <c r="R83" s="169">
        <v>73</v>
      </c>
      <c r="S83" s="169">
        <v>4950</v>
      </c>
      <c r="T83" s="169">
        <v>3960</v>
      </c>
      <c r="U83" s="169">
        <v>38</v>
      </c>
      <c r="V83" s="169">
        <v>46</v>
      </c>
      <c r="W83" s="169">
        <v>7.9</v>
      </c>
      <c r="X83" s="169">
        <v>202</v>
      </c>
      <c r="Y83" s="169">
        <v>4.8</v>
      </c>
      <c r="Z83" s="169">
        <v>1.3</v>
      </c>
      <c r="AA83" s="169">
        <v>31</v>
      </c>
      <c r="AB83" s="169">
        <v>34</v>
      </c>
      <c r="AC83" s="169">
        <v>28</v>
      </c>
      <c r="AD83" s="169">
        <v>36</v>
      </c>
      <c r="AE83" s="169">
        <v>33</v>
      </c>
      <c r="AF83" s="169">
        <v>33</v>
      </c>
      <c r="AG83" s="169">
        <v>240</v>
      </c>
      <c r="AH83" s="169" t="s">
        <v>495</v>
      </c>
      <c r="AI83" s="169" t="s">
        <v>495</v>
      </c>
      <c r="AJ83" s="169" t="s">
        <v>495</v>
      </c>
      <c r="AK83" s="169" t="s">
        <v>495</v>
      </c>
      <c r="AL83" s="169">
        <v>250</v>
      </c>
      <c r="AM83" s="169">
        <v>450</v>
      </c>
      <c r="AN83" s="169">
        <v>58</v>
      </c>
      <c r="AO83" s="169">
        <v>217</v>
      </c>
      <c r="AP83" s="169">
        <v>29</v>
      </c>
      <c r="AQ83" s="169">
        <v>7.1</v>
      </c>
      <c r="AR83" s="169">
        <v>15</v>
      </c>
      <c r="AS83" s="169">
        <v>1.5</v>
      </c>
      <c r="AT83" s="169">
        <v>6.9</v>
      </c>
      <c r="AU83" s="169">
        <v>1.1000000000000001</v>
      </c>
      <c r="AV83" s="169">
        <v>2.8</v>
      </c>
      <c r="AW83" s="169">
        <v>0.35</v>
      </c>
      <c r="AX83" s="169">
        <v>2.4</v>
      </c>
      <c r="AY83" s="169">
        <v>0.34</v>
      </c>
      <c r="AZ83" s="170" t="s">
        <v>495</v>
      </c>
      <c r="BA83" s="170" t="s">
        <v>495</v>
      </c>
      <c r="BB83" s="170" t="s">
        <v>495</v>
      </c>
      <c r="BC83" s="170" t="s">
        <v>495</v>
      </c>
      <c r="BD83" s="170" t="s">
        <v>495</v>
      </c>
      <c r="BE83" s="170" t="s">
        <v>495</v>
      </c>
      <c r="BF83" s="170" t="s">
        <v>495</v>
      </c>
      <c r="BG83" s="170" t="s">
        <v>495</v>
      </c>
      <c r="BH83" s="169">
        <v>1.3529411764705883</v>
      </c>
      <c r="BI83" s="169">
        <v>5.9411764705882355</v>
      </c>
      <c r="BJ83" s="169">
        <v>19.166666666666668</v>
      </c>
      <c r="BK83" s="169">
        <v>14.166666666666668</v>
      </c>
      <c r="BL83" s="169">
        <v>104.16666666666667</v>
      </c>
      <c r="BM83" s="169">
        <v>5.9411764705882355</v>
      </c>
      <c r="BN83" s="169">
        <v>3.6923076923076921</v>
      </c>
      <c r="BO83" s="169">
        <v>11.842105263157896</v>
      </c>
      <c r="BP83" s="169">
        <v>6.5161290322580649</v>
      </c>
      <c r="BQ83" s="169">
        <v>145.58823529411765</v>
      </c>
      <c r="BR83" s="169">
        <v>107.60869565217391</v>
      </c>
      <c r="BS83" s="169">
        <v>2062.5</v>
      </c>
      <c r="BT83" s="169">
        <v>9.9411764705882352E-2</v>
      </c>
      <c r="BU83" s="169">
        <v>7.3529411764705879</v>
      </c>
      <c r="BV83" s="169">
        <v>5.4347826086956523</v>
      </c>
      <c r="BW83" s="169">
        <v>42.083333333333336</v>
      </c>
      <c r="BX83" s="169">
        <v>0.625</v>
      </c>
      <c r="BY83" s="169">
        <v>104.16666666666667</v>
      </c>
      <c r="BZ83" s="169">
        <v>12.083333333333334</v>
      </c>
      <c r="CA83" s="169">
        <v>6.041666666666667</v>
      </c>
      <c r="CB83" s="169">
        <v>0.14356435643564355</v>
      </c>
      <c r="CC83" s="169">
        <v>8.6206896551724146</v>
      </c>
      <c r="CD83" s="169">
        <v>2.8750000000000004</v>
      </c>
      <c r="CE83" s="169">
        <v>5.8227848101265822</v>
      </c>
      <c r="CF83" s="169">
        <v>6.9655172413793105</v>
      </c>
      <c r="CG83" s="169">
        <v>26.153846153846153</v>
      </c>
      <c r="CH83" s="169">
        <v>0.13600000000000001</v>
      </c>
      <c r="CI83" s="169">
        <v>0.73913043478260865</v>
      </c>
      <c r="CJ83" s="169">
        <v>99.999999999999986</v>
      </c>
      <c r="CK83" s="169">
        <v>6.25</v>
      </c>
      <c r="CL83" s="169">
        <v>0.80645161290322576</v>
      </c>
      <c r="CM83" s="169">
        <v>0.80800000000000005</v>
      </c>
      <c r="CN83" s="169">
        <v>19.8</v>
      </c>
      <c r="CO83" s="169">
        <v>1.4747474747474747E-2</v>
      </c>
      <c r="CP83" s="169">
        <v>127.74193548387096</v>
      </c>
      <c r="CQ83" s="169">
        <v>0.14356435643564355</v>
      </c>
      <c r="CR83" s="169">
        <v>14.516129032258064</v>
      </c>
      <c r="CS83" s="169" t="s">
        <v>495</v>
      </c>
      <c r="CT83" s="169">
        <v>0.10222222222222223</v>
      </c>
      <c r="CU83" s="169">
        <v>1.2105263157894737</v>
      </c>
      <c r="CV83" s="169">
        <v>0.20789473684210527</v>
      </c>
      <c r="CW83" s="169">
        <v>6.13</v>
      </c>
      <c r="CX83" s="169">
        <v>52.083333333333336</v>
      </c>
      <c r="CY83" s="169">
        <v>0.15</v>
      </c>
      <c r="CZ83" s="169" t="s">
        <v>495</v>
      </c>
      <c r="DA83" s="169">
        <v>1.229090909090909</v>
      </c>
    </row>
    <row r="84" spans="1:105">
      <c r="A84" s="168" t="s">
        <v>605</v>
      </c>
      <c r="B84" s="168" t="s">
        <v>598</v>
      </c>
      <c r="C84" s="168" t="s">
        <v>599</v>
      </c>
      <c r="D84" s="168" t="s">
        <v>600</v>
      </c>
      <c r="E84" s="169" t="s">
        <v>495</v>
      </c>
      <c r="F84" s="169">
        <v>48.3</v>
      </c>
      <c r="G84" s="169">
        <v>13.2</v>
      </c>
      <c r="H84" s="169">
        <v>7.69</v>
      </c>
      <c r="I84" s="169">
        <v>7.98</v>
      </c>
      <c r="J84" s="169">
        <v>11.7</v>
      </c>
      <c r="K84" s="169">
        <v>2.5</v>
      </c>
      <c r="L84" s="169">
        <v>2.37</v>
      </c>
      <c r="M84" s="169">
        <v>0.85</v>
      </c>
      <c r="N84" s="169">
        <v>0.75</v>
      </c>
      <c r="O84" s="169">
        <v>0.16</v>
      </c>
      <c r="P84" s="169">
        <v>2.75</v>
      </c>
      <c r="Q84" s="169">
        <v>1</v>
      </c>
      <c r="R84" s="169">
        <v>33</v>
      </c>
      <c r="S84" s="169">
        <v>2810</v>
      </c>
      <c r="T84" s="169">
        <v>2350</v>
      </c>
      <c r="U84" s="169">
        <v>23</v>
      </c>
      <c r="V84" s="169">
        <v>30</v>
      </c>
      <c r="W84" s="169">
        <v>5.6</v>
      </c>
      <c r="X84" s="169">
        <v>188</v>
      </c>
      <c r="Y84" s="169">
        <v>4.5</v>
      </c>
      <c r="Z84" s="169">
        <v>1.3</v>
      </c>
      <c r="AA84" s="169">
        <v>29</v>
      </c>
      <c r="AB84" s="169">
        <v>27</v>
      </c>
      <c r="AC84" s="169">
        <v>42</v>
      </c>
      <c r="AD84" s="169">
        <v>245</v>
      </c>
      <c r="AE84" s="169">
        <v>52</v>
      </c>
      <c r="AF84" s="169">
        <v>27</v>
      </c>
      <c r="AG84" s="169">
        <v>237</v>
      </c>
      <c r="AH84" s="169" t="s">
        <v>495</v>
      </c>
      <c r="AI84" s="169" t="s">
        <v>495</v>
      </c>
      <c r="AJ84" s="169" t="s">
        <v>495</v>
      </c>
      <c r="AK84" s="169" t="s">
        <v>495</v>
      </c>
      <c r="AL84" s="169">
        <v>160</v>
      </c>
      <c r="AM84" s="169">
        <v>337</v>
      </c>
      <c r="AN84" s="169">
        <v>39</v>
      </c>
      <c r="AO84" s="169">
        <v>153</v>
      </c>
      <c r="AP84" s="169">
        <v>23</v>
      </c>
      <c r="AQ84" s="169">
        <v>5.8</v>
      </c>
      <c r="AR84" s="169">
        <v>13.9</v>
      </c>
      <c r="AS84" s="169">
        <v>1.4</v>
      </c>
      <c r="AT84" s="169">
        <v>6.9</v>
      </c>
      <c r="AU84" s="169">
        <v>1.1000000000000001</v>
      </c>
      <c r="AV84" s="169">
        <v>2.7</v>
      </c>
      <c r="AW84" s="169">
        <v>0.35</v>
      </c>
      <c r="AX84" s="169">
        <v>2.2000000000000002</v>
      </c>
      <c r="AY84" s="169">
        <v>0.3</v>
      </c>
      <c r="AZ84" s="170">
        <v>0.70442559999999999</v>
      </c>
      <c r="BA84" s="170">
        <v>0.51264860000000001</v>
      </c>
      <c r="BB84" s="170">
        <v>0.70442559999999999</v>
      </c>
      <c r="BC84" s="170">
        <v>0.51264860000000001</v>
      </c>
      <c r="BD84" s="170">
        <v>18.783000000000001</v>
      </c>
      <c r="BE84" s="170">
        <v>15.611000000000001</v>
      </c>
      <c r="BF84" s="170">
        <v>38.616</v>
      </c>
      <c r="BG84" s="170" t="s">
        <v>495</v>
      </c>
      <c r="BH84" s="169">
        <v>1.1111111111111112</v>
      </c>
      <c r="BI84" s="169">
        <v>6.9629629629629628</v>
      </c>
      <c r="BJ84" s="169">
        <v>13.636363636363635</v>
      </c>
      <c r="BK84" s="169">
        <v>12.272727272727272</v>
      </c>
      <c r="BL84" s="169">
        <v>72.72727272727272</v>
      </c>
      <c r="BM84" s="169">
        <v>6.9629629629629628</v>
      </c>
      <c r="BN84" s="169">
        <v>3.4615384615384612</v>
      </c>
      <c r="BO84" s="169">
        <v>14.652173913043478</v>
      </c>
      <c r="BP84" s="169">
        <v>6.4827586206896548</v>
      </c>
      <c r="BQ84" s="169">
        <v>104.07407407407408</v>
      </c>
      <c r="BR84" s="169">
        <v>93.666666666666671</v>
      </c>
      <c r="BS84" s="169">
        <v>1277.2727272727273</v>
      </c>
      <c r="BT84" s="169">
        <v>8.7777777777777788E-2</v>
      </c>
      <c r="BU84" s="169">
        <v>5.9259259259259256</v>
      </c>
      <c r="BV84" s="169">
        <v>5.333333333333333</v>
      </c>
      <c r="BW84" s="169">
        <v>41.777777777777779</v>
      </c>
      <c r="BX84" s="169">
        <v>0.63636363636363624</v>
      </c>
      <c r="BY84" s="169">
        <v>72.72727272727272</v>
      </c>
      <c r="BZ84" s="169">
        <v>10.454545454545453</v>
      </c>
      <c r="CA84" s="169">
        <v>5.1111111111111107</v>
      </c>
      <c r="CB84" s="169">
        <v>0.12234042553191489</v>
      </c>
      <c r="CC84" s="169">
        <v>6.9565217391304346</v>
      </c>
      <c r="CD84" s="169">
        <v>3.1363636363636362</v>
      </c>
      <c r="CE84" s="169">
        <v>5.3571428571428577</v>
      </c>
      <c r="CF84" s="169">
        <v>8.1739130434782616</v>
      </c>
      <c r="CG84" s="169">
        <v>20.76923076923077</v>
      </c>
      <c r="CH84" s="169">
        <v>0.16875000000000001</v>
      </c>
      <c r="CI84" s="169">
        <v>0.9</v>
      </c>
      <c r="CJ84" s="169">
        <v>90</v>
      </c>
      <c r="CK84" s="169">
        <v>6.3181818181818175</v>
      </c>
      <c r="CL84" s="169">
        <v>0.85218171333376047</v>
      </c>
      <c r="CM84" s="169">
        <v>1.175</v>
      </c>
      <c r="CN84" s="169">
        <v>17.5625</v>
      </c>
      <c r="CO84" s="169">
        <v>1.1743772241992882E-2</v>
      </c>
      <c r="CP84" s="169">
        <v>81.034482758620683</v>
      </c>
      <c r="CQ84" s="169">
        <v>0.12234042553191489</v>
      </c>
      <c r="CR84" s="169">
        <v>11.620689655172415</v>
      </c>
      <c r="CS84" s="169" t="s">
        <v>495</v>
      </c>
      <c r="CT84" s="169">
        <v>8.9020771513353122E-2</v>
      </c>
      <c r="CU84" s="169">
        <v>1.3043478260869565</v>
      </c>
      <c r="CV84" s="169">
        <v>0.2434782608695652</v>
      </c>
      <c r="CW84" s="169">
        <v>4.87</v>
      </c>
      <c r="CX84" s="169">
        <v>35.555555555555557</v>
      </c>
      <c r="CY84" s="169">
        <v>0.23</v>
      </c>
      <c r="CZ84" s="169">
        <v>8.3922799999999853</v>
      </c>
      <c r="DA84" s="169">
        <v>0.94800000000000006</v>
      </c>
    </row>
    <row r="85" spans="1:105">
      <c r="A85" s="168" t="s">
        <v>606</v>
      </c>
      <c r="B85" s="168" t="s">
        <v>598</v>
      </c>
      <c r="C85" s="168" t="s">
        <v>599</v>
      </c>
      <c r="D85" s="168" t="s">
        <v>600</v>
      </c>
      <c r="E85" s="169" t="s">
        <v>495</v>
      </c>
      <c r="F85" s="169">
        <v>57.1</v>
      </c>
      <c r="G85" s="169">
        <v>16.399999999999999</v>
      </c>
      <c r="H85" s="169">
        <v>5.8</v>
      </c>
      <c r="I85" s="169">
        <v>3.12</v>
      </c>
      <c r="J85" s="169">
        <v>5.82</v>
      </c>
      <c r="K85" s="169">
        <v>3.49</v>
      </c>
      <c r="L85" s="169">
        <v>4.2300000000000004</v>
      </c>
      <c r="M85" s="169">
        <v>0.72</v>
      </c>
      <c r="N85" s="169">
        <v>0.67</v>
      </c>
      <c r="O85" s="169">
        <v>0.11</v>
      </c>
      <c r="P85" s="169">
        <v>1.01</v>
      </c>
      <c r="Q85" s="169">
        <v>5</v>
      </c>
      <c r="R85" s="169">
        <v>126</v>
      </c>
      <c r="S85" s="169">
        <v>2870</v>
      </c>
      <c r="T85" s="169">
        <v>2290</v>
      </c>
      <c r="U85" s="169">
        <v>19</v>
      </c>
      <c r="V85" s="169">
        <v>51</v>
      </c>
      <c r="W85" s="169">
        <v>11.4</v>
      </c>
      <c r="X85" s="169">
        <v>320</v>
      </c>
      <c r="Y85" s="169">
        <v>7.2</v>
      </c>
      <c r="Z85" s="169">
        <v>3.5</v>
      </c>
      <c r="AA85" s="169">
        <v>32</v>
      </c>
      <c r="AB85" s="169">
        <v>64</v>
      </c>
      <c r="AC85" s="169">
        <v>16</v>
      </c>
      <c r="AD85" s="169">
        <v>19</v>
      </c>
      <c r="AE85" s="169">
        <v>12</v>
      </c>
      <c r="AF85" s="169">
        <v>17</v>
      </c>
      <c r="AG85" s="169">
        <v>171</v>
      </c>
      <c r="AH85" s="169" t="s">
        <v>495</v>
      </c>
      <c r="AI85" s="169" t="s">
        <v>495</v>
      </c>
      <c r="AJ85" s="169" t="s">
        <v>495</v>
      </c>
      <c r="AK85" s="169" t="s">
        <v>495</v>
      </c>
      <c r="AL85" s="169">
        <v>167</v>
      </c>
      <c r="AM85" s="169">
        <v>325</v>
      </c>
      <c r="AN85" s="169">
        <v>36</v>
      </c>
      <c r="AO85" s="169">
        <v>133</v>
      </c>
      <c r="AP85" s="169">
        <v>19</v>
      </c>
      <c r="AQ85" s="169">
        <v>4.5</v>
      </c>
      <c r="AR85" s="169">
        <v>11.9</v>
      </c>
      <c r="AS85" s="169">
        <v>1.2</v>
      </c>
      <c r="AT85" s="169">
        <v>6.6</v>
      </c>
      <c r="AU85" s="169">
        <v>1.1000000000000001</v>
      </c>
      <c r="AV85" s="169">
        <v>2.7</v>
      </c>
      <c r="AW85" s="169">
        <v>0.39</v>
      </c>
      <c r="AX85" s="169">
        <v>2.6</v>
      </c>
      <c r="AY85" s="169">
        <v>0.39</v>
      </c>
      <c r="AZ85" s="170">
        <v>0.70443560000000005</v>
      </c>
      <c r="BA85" s="170">
        <v>0.51263360000000002</v>
      </c>
      <c r="BB85" s="170">
        <v>0.70443560000000005</v>
      </c>
      <c r="BC85" s="170">
        <v>0.51263360000000002</v>
      </c>
      <c r="BD85" s="170">
        <v>18.853999999999999</v>
      </c>
      <c r="BE85" s="170">
        <v>15.615</v>
      </c>
      <c r="BF85" s="170">
        <v>38.68</v>
      </c>
      <c r="BG85" s="170" t="s">
        <v>495</v>
      </c>
      <c r="BH85" s="169">
        <v>0.796875</v>
      </c>
      <c r="BI85" s="169">
        <v>5</v>
      </c>
      <c r="BJ85" s="169">
        <v>19.615384615384613</v>
      </c>
      <c r="BK85" s="169">
        <v>24.615384615384613</v>
      </c>
      <c r="BL85" s="169">
        <v>64.230769230769226</v>
      </c>
      <c r="BM85" s="169">
        <v>5</v>
      </c>
      <c r="BN85" s="169">
        <v>2.0571428571428574</v>
      </c>
      <c r="BO85" s="169">
        <v>17.105263157894736</v>
      </c>
      <c r="BP85" s="169">
        <v>10</v>
      </c>
      <c r="BQ85" s="169">
        <v>44.84375</v>
      </c>
      <c r="BR85" s="169">
        <v>56.274509803921568</v>
      </c>
      <c r="BS85" s="169">
        <v>1103.8461538461538</v>
      </c>
      <c r="BT85" s="169">
        <v>6.6093750000000007E-2</v>
      </c>
      <c r="BU85" s="169">
        <v>2.609375</v>
      </c>
      <c r="BV85" s="169">
        <v>3.2745098039215685</v>
      </c>
      <c r="BW85" s="169">
        <v>44.444444444444443</v>
      </c>
      <c r="BX85" s="169">
        <v>0.46153846153846151</v>
      </c>
      <c r="BY85" s="169">
        <v>64.230769230769226</v>
      </c>
      <c r="BZ85" s="169">
        <v>7.3076923076923075</v>
      </c>
      <c r="CA85" s="169">
        <v>2.6388888888888888</v>
      </c>
      <c r="CB85" s="169">
        <v>5.9374999999999997E-2</v>
      </c>
      <c r="CC85" s="169">
        <v>8.7894736842105257</v>
      </c>
      <c r="CD85" s="169">
        <v>2.5384615384615383</v>
      </c>
      <c r="CE85" s="169">
        <v>4.4736842105263159</v>
      </c>
      <c r="CF85" s="169">
        <v>16.842105263157894</v>
      </c>
      <c r="CG85" s="169">
        <v>18.285714285714285</v>
      </c>
      <c r="CH85" s="169">
        <v>0.38323353293413176</v>
      </c>
      <c r="CI85" s="169">
        <v>1.2549019607843137</v>
      </c>
      <c r="CJ85" s="169">
        <v>164.10256410256409</v>
      </c>
      <c r="CK85" s="169">
        <v>4.5769230769230766</v>
      </c>
      <c r="CL85" s="169">
        <v>0.74927953890489918</v>
      </c>
      <c r="CM85" s="169">
        <v>1.9161676646706587</v>
      </c>
      <c r="CN85" s="169">
        <v>17.185628742514972</v>
      </c>
      <c r="CO85" s="169">
        <v>4.3902439024390241E-2</v>
      </c>
      <c r="CP85" s="169">
        <v>71.5625</v>
      </c>
      <c r="CQ85" s="169">
        <v>5.9374999999999997E-2</v>
      </c>
      <c r="CR85" s="169">
        <v>10.15625</v>
      </c>
      <c r="CS85" s="169" t="s">
        <v>495</v>
      </c>
      <c r="CT85" s="169">
        <v>0.15692307692307692</v>
      </c>
      <c r="CU85" s="169">
        <v>2.6842105263157894</v>
      </c>
      <c r="CV85" s="169">
        <v>0.6</v>
      </c>
      <c r="CW85" s="169">
        <v>7.7200000000000006</v>
      </c>
      <c r="CX85" s="169">
        <v>23.194444444444443</v>
      </c>
      <c r="CY85" s="169">
        <v>0.12941176470588234</v>
      </c>
      <c r="CZ85" s="169">
        <v>8.0226400000000808</v>
      </c>
      <c r="DA85" s="169">
        <v>1.2120343839541547</v>
      </c>
    </row>
    <row r="86" spans="1:105">
      <c r="A86" s="168" t="s">
        <v>607</v>
      </c>
      <c r="B86" s="168" t="s">
        <v>598</v>
      </c>
      <c r="C86" s="168" t="s">
        <v>599</v>
      </c>
      <c r="D86" s="168" t="s">
        <v>600</v>
      </c>
      <c r="E86" s="169" t="s">
        <v>495</v>
      </c>
      <c r="F86" s="169">
        <v>53.4</v>
      </c>
      <c r="G86" s="169">
        <v>16</v>
      </c>
      <c r="H86" s="169">
        <v>6.36</v>
      </c>
      <c r="I86" s="169">
        <v>3.65</v>
      </c>
      <c r="J86" s="169">
        <v>6.71</v>
      </c>
      <c r="K86" s="169">
        <v>3.62</v>
      </c>
      <c r="L86" s="169">
        <v>4.57</v>
      </c>
      <c r="M86" s="169">
        <v>0.82</v>
      </c>
      <c r="N86" s="169">
        <v>0.77</v>
      </c>
      <c r="O86" s="169">
        <v>0.09</v>
      </c>
      <c r="P86" s="169">
        <v>2.84</v>
      </c>
      <c r="Q86" s="169">
        <v>2.1</v>
      </c>
      <c r="R86" s="169">
        <v>120</v>
      </c>
      <c r="S86" s="169">
        <v>2980</v>
      </c>
      <c r="T86" s="169">
        <v>1800</v>
      </c>
      <c r="U86" s="169">
        <v>21</v>
      </c>
      <c r="V86" s="169">
        <v>44</v>
      </c>
      <c r="W86" s="169">
        <v>9.8000000000000007</v>
      </c>
      <c r="X86" s="169">
        <v>280</v>
      </c>
      <c r="Y86" s="169">
        <v>6.3</v>
      </c>
      <c r="Z86" s="169">
        <v>3.1</v>
      </c>
      <c r="AA86" s="169">
        <v>31</v>
      </c>
      <c r="AB86" s="169">
        <v>59</v>
      </c>
      <c r="AC86" s="169">
        <v>17</v>
      </c>
      <c r="AD86" s="169">
        <v>16</v>
      </c>
      <c r="AE86" s="169">
        <v>14</v>
      </c>
      <c r="AF86" s="169">
        <v>19</v>
      </c>
      <c r="AG86" s="169">
        <v>184</v>
      </c>
      <c r="AH86" s="169" t="s">
        <v>495</v>
      </c>
      <c r="AI86" s="169" t="s">
        <v>495</v>
      </c>
      <c r="AJ86" s="169" t="s">
        <v>495</v>
      </c>
      <c r="AK86" s="169" t="s">
        <v>495</v>
      </c>
      <c r="AL86" s="169">
        <v>157</v>
      </c>
      <c r="AM86" s="169">
        <v>313</v>
      </c>
      <c r="AN86" s="169">
        <v>35</v>
      </c>
      <c r="AO86" s="169">
        <v>131</v>
      </c>
      <c r="AP86" s="169">
        <v>19</v>
      </c>
      <c r="AQ86" s="169">
        <v>4.5</v>
      </c>
      <c r="AR86" s="169">
        <v>11.6</v>
      </c>
      <c r="AS86" s="169">
        <v>1.3</v>
      </c>
      <c r="AT86" s="169">
        <v>6.5</v>
      </c>
      <c r="AU86" s="169">
        <v>1.1000000000000001</v>
      </c>
      <c r="AV86" s="169">
        <v>2.8</v>
      </c>
      <c r="AW86" s="169">
        <v>0.39</v>
      </c>
      <c r="AX86" s="169">
        <v>2.5</v>
      </c>
      <c r="AY86" s="169">
        <v>0.37</v>
      </c>
      <c r="AZ86" s="170" t="s">
        <v>495</v>
      </c>
      <c r="BA86" s="170" t="s">
        <v>495</v>
      </c>
      <c r="BB86" s="170" t="s">
        <v>495</v>
      </c>
      <c r="BC86" s="170" t="s">
        <v>495</v>
      </c>
      <c r="BD86" s="170" t="s">
        <v>495</v>
      </c>
      <c r="BE86" s="170" t="s">
        <v>495</v>
      </c>
      <c r="BF86" s="170" t="s">
        <v>495</v>
      </c>
      <c r="BG86" s="170" t="s">
        <v>495</v>
      </c>
      <c r="BH86" s="169">
        <v>0.74576271186440679</v>
      </c>
      <c r="BI86" s="169">
        <v>4.7457627118644066</v>
      </c>
      <c r="BJ86" s="169">
        <v>17.600000000000001</v>
      </c>
      <c r="BK86" s="169">
        <v>23.6</v>
      </c>
      <c r="BL86" s="169">
        <v>62.8</v>
      </c>
      <c r="BM86" s="169">
        <v>4.7457627118644066</v>
      </c>
      <c r="BN86" s="169">
        <v>2.032258064516129</v>
      </c>
      <c r="BO86" s="169">
        <v>14.904761904761905</v>
      </c>
      <c r="BP86" s="169">
        <v>9.0322580645161299</v>
      </c>
      <c r="BQ86" s="169">
        <v>50.508474576271183</v>
      </c>
      <c r="BR86" s="169">
        <v>67.727272727272734</v>
      </c>
      <c r="BS86" s="169">
        <v>1192</v>
      </c>
      <c r="BT86" s="169">
        <v>7.7457627118644068E-2</v>
      </c>
      <c r="BU86" s="169">
        <v>2.6610169491525424</v>
      </c>
      <c r="BV86" s="169">
        <v>3.5681818181818183</v>
      </c>
      <c r="BW86" s="169">
        <v>44.444444444444443</v>
      </c>
      <c r="BX86" s="169">
        <v>0.52</v>
      </c>
      <c r="BY86" s="169">
        <v>62.8</v>
      </c>
      <c r="BZ86" s="169">
        <v>7.6</v>
      </c>
      <c r="CA86" s="169">
        <v>3.0158730158730158</v>
      </c>
      <c r="CB86" s="169">
        <v>6.7857142857142852E-2</v>
      </c>
      <c r="CC86" s="169">
        <v>8.2631578947368425</v>
      </c>
      <c r="CD86" s="169">
        <v>2.6</v>
      </c>
      <c r="CE86" s="169">
        <v>4.4897959183673466</v>
      </c>
      <c r="CF86" s="169">
        <v>14.736842105263158</v>
      </c>
      <c r="CG86" s="169">
        <v>19.032258064516128</v>
      </c>
      <c r="CH86" s="169">
        <v>0.37579617834394907</v>
      </c>
      <c r="CI86" s="169">
        <v>1.3409090909090908</v>
      </c>
      <c r="CJ86" s="169">
        <v>159.45945945945945</v>
      </c>
      <c r="CK86" s="169">
        <v>4.6399999999999997</v>
      </c>
      <c r="CL86" s="169">
        <v>0.76124134479018934</v>
      </c>
      <c r="CM86" s="169">
        <v>1.7834394904458599</v>
      </c>
      <c r="CN86" s="169">
        <v>18.980891719745223</v>
      </c>
      <c r="CO86" s="169">
        <v>4.0268456375838924E-2</v>
      </c>
      <c r="CP86" s="169">
        <v>58.064516129032256</v>
      </c>
      <c r="CQ86" s="169">
        <v>6.7857142857142852E-2</v>
      </c>
      <c r="CR86" s="169">
        <v>10.096774193548388</v>
      </c>
      <c r="CS86" s="169" t="s">
        <v>495</v>
      </c>
      <c r="CT86" s="169">
        <v>0.14057507987220447</v>
      </c>
      <c r="CU86" s="169">
        <v>2.0952380952380953</v>
      </c>
      <c r="CV86" s="169">
        <v>0.46666666666666667</v>
      </c>
      <c r="CW86" s="169">
        <v>8.1900000000000013</v>
      </c>
      <c r="CX86" s="169">
        <v>24.920634920634921</v>
      </c>
      <c r="CY86" s="169">
        <v>0.14772727272727273</v>
      </c>
      <c r="CZ86" s="169" t="s">
        <v>495</v>
      </c>
      <c r="DA86" s="169">
        <v>1.2624309392265194</v>
      </c>
    </row>
    <row r="87" spans="1:105">
      <c r="A87" s="168" t="s">
        <v>608</v>
      </c>
      <c r="B87" s="168" t="s">
        <v>598</v>
      </c>
      <c r="C87" s="168" t="s">
        <v>599</v>
      </c>
      <c r="D87" s="168" t="s">
        <v>600</v>
      </c>
      <c r="E87" s="169" t="s">
        <v>495</v>
      </c>
      <c r="F87" s="169">
        <v>45.5</v>
      </c>
      <c r="G87" s="169">
        <v>14.1</v>
      </c>
      <c r="H87" s="169">
        <v>8.51</v>
      </c>
      <c r="I87" s="169">
        <v>7.06</v>
      </c>
      <c r="J87" s="169">
        <v>11.5</v>
      </c>
      <c r="K87" s="169">
        <v>2.4300000000000002</v>
      </c>
      <c r="L87" s="169">
        <v>3.55</v>
      </c>
      <c r="M87" s="169">
        <v>1.31</v>
      </c>
      <c r="N87" s="169">
        <v>1.72</v>
      </c>
      <c r="O87" s="169">
        <v>0.14000000000000001</v>
      </c>
      <c r="P87" s="169">
        <v>2.57</v>
      </c>
      <c r="Q87" s="169">
        <v>3.8</v>
      </c>
      <c r="R87" s="169">
        <v>139</v>
      </c>
      <c r="S87" s="169">
        <v>3640</v>
      </c>
      <c r="T87" s="169">
        <v>2380</v>
      </c>
      <c r="U87" s="169">
        <v>12</v>
      </c>
      <c r="V87" s="169">
        <v>29</v>
      </c>
      <c r="W87" s="169">
        <v>6.1</v>
      </c>
      <c r="X87" s="169">
        <v>280</v>
      </c>
      <c r="Y87" s="169">
        <v>6</v>
      </c>
      <c r="Z87" s="169">
        <v>4.7</v>
      </c>
      <c r="AA87" s="169">
        <v>36</v>
      </c>
      <c r="AB87" s="169">
        <v>144</v>
      </c>
      <c r="AC87" s="169">
        <v>35</v>
      </c>
      <c r="AD87" s="169">
        <v>59</v>
      </c>
      <c r="AE87" s="169">
        <v>29</v>
      </c>
      <c r="AF87" s="169">
        <v>29</v>
      </c>
      <c r="AG87" s="169">
        <v>293</v>
      </c>
      <c r="AH87" s="169" t="s">
        <v>495</v>
      </c>
      <c r="AI87" s="169" t="s">
        <v>495</v>
      </c>
      <c r="AJ87" s="169" t="s">
        <v>495</v>
      </c>
      <c r="AK87" s="169" t="s">
        <v>495</v>
      </c>
      <c r="AL87" s="169">
        <v>209</v>
      </c>
      <c r="AM87" s="169">
        <v>406</v>
      </c>
      <c r="AN87" s="169">
        <v>43</v>
      </c>
      <c r="AO87" s="169">
        <v>153</v>
      </c>
      <c r="AP87" s="169">
        <v>22</v>
      </c>
      <c r="AQ87" s="169">
        <v>5.5</v>
      </c>
      <c r="AR87" s="169">
        <v>13.6</v>
      </c>
      <c r="AS87" s="169">
        <v>1.5</v>
      </c>
      <c r="AT87" s="169">
        <v>7.5</v>
      </c>
      <c r="AU87" s="169">
        <v>1.2</v>
      </c>
      <c r="AV87" s="169">
        <v>3</v>
      </c>
      <c r="AW87" s="169">
        <v>0.4</v>
      </c>
      <c r="AX87" s="169">
        <v>2.6</v>
      </c>
      <c r="AY87" s="169">
        <v>0.36</v>
      </c>
      <c r="AZ87" s="170" t="s">
        <v>495</v>
      </c>
      <c r="BA87" s="170" t="s">
        <v>495</v>
      </c>
      <c r="BB87" s="170" t="s">
        <v>495</v>
      </c>
      <c r="BC87" s="170" t="s">
        <v>495</v>
      </c>
      <c r="BD87" s="170" t="s">
        <v>495</v>
      </c>
      <c r="BE87" s="170" t="s">
        <v>495</v>
      </c>
      <c r="BF87" s="170" t="s">
        <v>495</v>
      </c>
      <c r="BG87" s="170" t="s">
        <v>495</v>
      </c>
      <c r="BH87" s="169">
        <v>0.2013888888888889</v>
      </c>
      <c r="BI87" s="169">
        <v>1.9444444444444444</v>
      </c>
      <c r="BJ87" s="169">
        <v>11.153846153846153</v>
      </c>
      <c r="BK87" s="169">
        <v>55.38461538461538</v>
      </c>
      <c r="BL87" s="169">
        <v>80.384615384615387</v>
      </c>
      <c r="BM87" s="169">
        <v>1.9444444444444444</v>
      </c>
      <c r="BN87" s="169">
        <v>1.2765957446808509</v>
      </c>
      <c r="BO87" s="169">
        <v>33.833333333333336</v>
      </c>
      <c r="BP87" s="169">
        <v>7.7777777777777777</v>
      </c>
      <c r="BQ87" s="169">
        <v>25.277777777777779</v>
      </c>
      <c r="BR87" s="169">
        <v>125.51724137931035</v>
      </c>
      <c r="BS87" s="169">
        <v>1400</v>
      </c>
      <c r="BT87" s="169">
        <v>2.4652777777777777E-2</v>
      </c>
      <c r="BU87" s="169">
        <v>1.4513888888888888</v>
      </c>
      <c r="BV87" s="169">
        <v>7.2068965517241379</v>
      </c>
      <c r="BW87" s="169">
        <v>46.666666666666664</v>
      </c>
      <c r="BX87" s="169">
        <v>0.57692307692307687</v>
      </c>
      <c r="BY87" s="169">
        <v>80.384615384615387</v>
      </c>
      <c r="BZ87" s="169">
        <v>8.4615384615384617</v>
      </c>
      <c r="CA87" s="169">
        <v>3.6666666666666665</v>
      </c>
      <c r="CB87" s="169">
        <v>7.857142857142857E-2</v>
      </c>
      <c r="CC87" s="169">
        <v>9.5</v>
      </c>
      <c r="CD87" s="169">
        <v>2.8846153846153846</v>
      </c>
      <c r="CE87" s="169">
        <v>4.7540983606557381</v>
      </c>
      <c r="CF87" s="169">
        <v>12.727272727272727</v>
      </c>
      <c r="CG87" s="169">
        <v>30.638297872340424</v>
      </c>
      <c r="CH87" s="169">
        <v>0.68899521531100483</v>
      </c>
      <c r="CI87" s="169">
        <v>4.9655172413793105</v>
      </c>
      <c r="CJ87" s="169">
        <v>400</v>
      </c>
      <c r="CK87" s="169">
        <v>5.2307692307692308</v>
      </c>
      <c r="CL87" s="169">
        <v>0.82171372704206336</v>
      </c>
      <c r="CM87" s="169">
        <v>1.3397129186602872</v>
      </c>
      <c r="CN87" s="169">
        <v>17.416267942583733</v>
      </c>
      <c r="CO87" s="169">
        <v>3.818681318681319E-2</v>
      </c>
      <c r="CP87" s="169">
        <v>66.111111111111114</v>
      </c>
      <c r="CQ87" s="169">
        <v>7.857142857142857E-2</v>
      </c>
      <c r="CR87" s="169">
        <v>11.277777777777779</v>
      </c>
      <c r="CS87" s="169" t="s">
        <v>495</v>
      </c>
      <c r="CT87" s="169">
        <v>7.1428571428571425E-2</v>
      </c>
      <c r="CU87" s="169">
        <v>2.4166666666666665</v>
      </c>
      <c r="CV87" s="169">
        <v>0.5083333333333333</v>
      </c>
      <c r="CW87" s="169">
        <v>5.98</v>
      </c>
      <c r="CX87" s="169">
        <v>34.833333333333336</v>
      </c>
      <c r="CY87" s="169">
        <v>0.25862068965517243</v>
      </c>
      <c r="CZ87" s="169" t="s">
        <v>495</v>
      </c>
      <c r="DA87" s="169">
        <v>1.4609053497942386</v>
      </c>
    </row>
    <row r="88" spans="1:105">
      <c r="A88" s="168" t="s">
        <v>609</v>
      </c>
      <c r="B88" s="168" t="s">
        <v>598</v>
      </c>
      <c r="C88" s="168" t="s">
        <v>599</v>
      </c>
      <c r="D88" s="168" t="s">
        <v>600</v>
      </c>
      <c r="E88" s="169" t="s">
        <v>495</v>
      </c>
      <c r="F88" s="169">
        <v>43.5</v>
      </c>
      <c r="G88" s="169">
        <v>16.399999999999999</v>
      </c>
      <c r="H88" s="169">
        <v>8.1199999999999992</v>
      </c>
      <c r="I88" s="169">
        <v>5.62</v>
      </c>
      <c r="J88" s="169">
        <v>9.98</v>
      </c>
      <c r="K88" s="169">
        <v>2.95</v>
      </c>
      <c r="L88" s="169">
        <v>3.37</v>
      </c>
      <c r="M88" s="169">
        <v>1</v>
      </c>
      <c r="N88" s="169">
        <v>1.52</v>
      </c>
      <c r="O88" s="169">
        <v>0.15</v>
      </c>
      <c r="P88" s="169">
        <v>6.25</v>
      </c>
      <c r="Q88" s="169">
        <v>2.7</v>
      </c>
      <c r="R88" s="169">
        <v>95</v>
      </c>
      <c r="S88" s="169">
        <v>3800</v>
      </c>
      <c r="T88" s="169">
        <v>2950</v>
      </c>
      <c r="U88" s="169">
        <v>20</v>
      </c>
      <c r="V88" s="169">
        <v>26</v>
      </c>
      <c r="W88" s="169">
        <v>5.9</v>
      </c>
      <c r="X88" s="169">
        <v>259</v>
      </c>
      <c r="Y88" s="169">
        <v>5.8</v>
      </c>
      <c r="Z88" s="169">
        <v>3.9</v>
      </c>
      <c r="AA88" s="169">
        <v>34</v>
      </c>
      <c r="AB88" s="169">
        <v>111</v>
      </c>
      <c r="AC88" s="169">
        <v>25</v>
      </c>
      <c r="AD88" s="169">
        <v>28</v>
      </c>
      <c r="AE88" s="169">
        <v>24</v>
      </c>
      <c r="AF88" s="169">
        <v>26</v>
      </c>
      <c r="AG88" s="169">
        <v>274</v>
      </c>
      <c r="AH88" s="169" t="s">
        <v>495</v>
      </c>
      <c r="AI88" s="169" t="s">
        <v>495</v>
      </c>
      <c r="AJ88" s="169" t="s">
        <v>495</v>
      </c>
      <c r="AK88" s="169" t="s">
        <v>495</v>
      </c>
      <c r="AL88" s="169">
        <v>159</v>
      </c>
      <c r="AM88" s="169">
        <v>333</v>
      </c>
      <c r="AN88" s="169">
        <v>37</v>
      </c>
      <c r="AO88" s="169">
        <v>137</v>
      </c>
      <c r="AP88" s="169">
        <v>20</v>
      </c>
      <c r="AQ88" s="169">
        <v>5.2</v>
      </c>
      <c r="AR88" s="169">
        <v>12</v>
      </c>
      <c r="AS88" s="169">
        <v>1.3</v>
      </c>
      <c r="AT88" s="169">
        <v>6.9</v>
      </c>
      <c r="AU88" s="169">
        <v>1.2</v>
      </c>
      <c r="AV88" s="169">
        <v>3</v>
      </c>
      <c r="AW88" s="169">
        <v>0.44</v>
      </c>
      <c r="AX88" s="169">
        <v>2.8</v>
      </c>
      <c r="AY88" s="169">
        <v>0.42</v>
      </c>
      <c r="AZ88" s="170">
        <v>0.70394159999999995</v>
      </c>
      <c r="BA88" s="170">
        <v>0.51270760000000004</v>
      </c>
      <c r="BB88" s="170">
        <v>0.70394159999999995</v>
      </c>
      <c r="BC88" s="170">
        <v>0.51270760000000004</v>
      </c>
      <c r="BD88" s="170">
        <v>18.783999999999999</v>
      </c>
      <c r="BE88" s="170">
        <v>15.577</v>
      </c>
      <c r="BF88" s="170">
        <v>38.594999999999999</v>
      </c>
      <c r="BG88" s="170" t="s">
        <v>495</v>
      </c>
      <c r="BH88" s="169">
        <v>0.23423423423423423</v>
      </c>
      <c r="BI88" s="169">
        <v>2.3333333333333335</v>
      </c>
      <c r="BJ88" s="169">
        <v>9.2857142857142865</v>
      </c>
      <c r="BK88" s="169">
        <v>39.642857142857146</v>
      </c>
      <c r="BL88" s="169">
        <v>56.785714285714292</v>
      </c>
      <c r="BM88" s="169">
        <v>2.3333333333333335</v>
      </c>
      <c r="BN88" s="169">
        <v>1.4871794871794872</v>
      </c>
      <c r="BO88" s="169">
        <v>16.649999999999999</v>
      </c>
      <c r="BP88" s="169">
        <v>7.617647058823529</v>
      </c>
      <c r="BQ88" s="169">
        <v>34.234234234234236</v>
      </c>
      <c r="BR88" s="169">
        <v>146.15384615384616</v>
      </c>
      <c r="BS88" s="169">
        <v>1357.1428571428573</v>
      </c>
      <c r="BT88" s="169">
        <v>3.0360360360360363E-2</v>
      </c>
      <c r="BU88" s="169">
        <v>1.4324324324324325</v>
      </c>
      <c r="BV88" s="169">
        <v>6.115384615384615</v>
      </c>
      <c r="BW88" s="169">
        <v>44.655172413793103</v>
      </c>
      <c r="BX88" s="169">
        <v>0.46428571428571436</v>
      </c>
      <c r="BY88" s="169">
        <v>56.785714285714292</v>
      </c>
      <c r="BZ88" s="169">
        <v>7.1428571428571432</v>
      </c>
      <c r="CA88" s="169">
        <v>3.4482758620689657</v>
      </c>
      <c r="CB88" s="169">
        <v>7.7220077220077218E-2</v>
      </c>
      <c r="CC88" s="169">
        <v>7.95</v>
      </c>
      <c r="CD88" s="169">
        <v>2.4642857142857144</v>
      </c>
      <c r="CE88" s="169">
        <v>4.406779661016949</v>
      </c>
      <c r="CF88" s="169">
        <v>12.95</v>
      </c>
      <c r="CG88" s="169">
        <v>28.461538461538463</v>
      </c>
      <c r="CH88" s="169">
        <v>0.69811320754716977</v>
      </c>
      <c r="CI88" s="169">
        <v>4.2692307692307692</v>
      </c>
      <c r="CJ88" s="169">
        <v>264.28571428571428</v>
      </c>
      <c r="CK88" s="169">
        <v>4.2857142857142856</v>
      </c>
      <c r="CL88" s="169">
        <v>0.79360596475372802</v>
      </c>
      <c r="CM88" s="169">
        <v>1.628930817610063</v>
      </c>
      <c r="CN88" s="169">
        <v>23.89937106918239</v>
      </c>
      <c r="CO88" s="169">
        <v>2.5000000000000001E-2</v>
      </c>
      <c r="CP88" s="169">
        <v>86.764705882352942</v>
      </c>
      <c r="CQ88" s="169">
        <v>7.7220077220077218E-2</v>
      </c>
      <c r="CR88" s="169">
        <v>9.7941176470588243</v>
      </c>
      <c r="CS88" s="169" t="s">
        <v>495</v>
      </c>
      <c r="CT88" s="169">
        <v>7.8078078078078081E-2</v>
      </c>
      <c r="CU88" s="169">
        <v>1.3</v>
      </c>
      <c r="CV88" s="169">
        <v>0.29500000000000004</v>
      </c>
      <c r="CW88" s="169">
        <v>6.32</v>
      </c>
      <c r="CX88" s="169">
        <v>27.413793103448278</v>
      </c>
      <c r="CY88" s="169">
        <v>0.26538461538461539</v>
      </c>
      <c r="CZ88" s="169">
        <v>4.9814400000000703</v>
      </c>
      <c r="DA88" s="169">
        <v>1.1423728813559322</v>
      </c>
    </row>
    <row r="89" spans="1:105">
      <c r="A89" s="168" t="s">
        <v>610</v>
      </c>
      <c r="B89" s="168" t="s">
        <v>598</v>
      </c>
      <c r="C89" s="168" t="s">
        <v>599</v>
      </c>
      <c r="D89" s="168" t="s">
        <v>600</v>
      </c>
      <c r="E89" s="169" t="s">
        <v>495</v>
      </c>
      <c r="F89" s="169">
        <v>41.8</v>
      </c>
      <c r="G89" s="169">
        <v>16.2</v>
      </c>
      <c r="H89" s="169">
        <v>8.67</v>
      </c>
      <c r="I89" s="169">
        <v>5.71</v>
      </c>
      <c r="J89" s="169">
        <v>11.3</v>
      </c>
      <c r="K89" s="169">
        <v>2.89</v>
      </c>
      <c r="L89" s="169">
        <v>2.7</v>
      </c>
      <c r="M89" s="169">
        <v>1.17</v>
      </c>
      <c r="N89" s="169">
        <v>1.25</v>
      </c>
      <c r="O89" s="169">
        <v>0.1</v>
      </c>
      <c r="P89" s="169">
        <v>7.22</v>
      </c>
      <c r="Q89" s="169">
        <v>5</v>
      </c>
      <c r="R89" s="169">
        <v>66</v>
      </c>
      <c r="S89" s="169">
        <v>3420</v>
      </c>
      <c r="T89" s="169">
        <v>2400</v>
      </c>
      <c r="U89" s="169">
        <v>16</v>
      </c>
      <c r="V89" s="169">
        <v>34</v>
      </c>
      <c r="W89" s="169">
        <v>7.1</v>
      </c>
      <c r="X89" s="169">
        <v>220</v>
      </c>
      <c r="Y89" s="169">
        <v>4.8</v>
      </c>
      <c r="Z89" s="169">
        <v>2.7</v>
      </c>
      <c r="AA89" s="169">
        <v>33</v>
      </c>
      <c r="AB89" s="169">
        <v>80</v>
      </c>
      <c r="AC89" s="169">
        <v>28</v>
      </c>
      <c r="AD89" s="169">
        <v>19</v>
      </c>
      <c r="AE89" s="169">
        <v>20</v>
      </c>
      <c r="AF89" s="169">
        <v>25</v>
      </c>
      <c r="AG89" s="169">
        <v>295</v>
      </c>
      <c r="AH89" s="169" t="s">
        <v>495</v>
      </c>
      <c r="AI89" s="169" t="s">
        <v>495</v>
      </c>
      <c r="AJ89" s="169" t="s">
        <v>495</v>
      </c>
      <c r="AK89" s="169" t="s">
        <v>495</v>
      </c>
      <c r="AL89" s="169">
        <v>197</v>
      </c>
      <c r="AM89" s="169">
        <v>400</v>
      </c>
      <c r="AN89" s="169">
        <v>43</v>
      </c>
      <c r="AO89" s="169">
        <v>160</v>
      </c>
      <c r="AP89" s="169">
        <v>22</v>
      </c>
      <c r="AQ89" s="169">
        <v>5.9</v>
      </c>
      <c r="AR89" s="169">
        <v>13.2</v>
      </c>
      <c r="AS89" s="169">
        <v>1.4</v>
      </c>
      <c r="AT89" s="169">
        <v>7.1</v>
      </c>
      <c r="AU89" s="169">
        <v>1.2</v>
      </c>
      <c r="AV89" s="169">
        <v>3</v>
      </c>
      <c r="AW89" s="169">
        <v>0.42</v>
      </c>
      <c r="AX89" s="169">
        <v>2.6</v>
      </c>
      <c r="AY89" s="169">
        <v>0.37</v>
      </c>
      <c r="AZ89" s="170">
        <v>0.70446660000000005</v>
      </c>
      <c r="BA89" s="170">
        <v>0.5126676</v>
      </c>
      <c r="BB89" s="170">
        <v>0.70446660000000005</v>
      </c>
      <c r="BC89" s="170">
        <v>0.5126676</v>
      </c>
      <c r="BD89" s="170">
        <v>18.952999999999999</v>
      </c>
      <c r="BE89" s="170">
        <v>15.617000000000001</v>
      </c>
      <c r="BF89" s="170">
        <v>38.659999999999997</v>
      </c>
      <c r="BG89" s="170" t="s">
        <v>495</v>
      </c>
      <c r="BH89" s="169">
        <v>0.42499999999999999</v>
      </c>
      <c r="BI89" s="169">
        <v>2.75</v>
      </c>
      <c r="BJ89" s="169">
        <v>13.076923076923077</v>
      </c>
      <c r="BK89" s="169">
        <v>30.769230769230766</v>
      </c>
      <c r="BL89" s="169">
        <v>75.769230769230774</v>
      </c>
      <c r="BM89" s="169">
        <v>2.75</v>
      </c>
      <c r="BN89" s="169">
        <v>1.7777777777777777</v>
      </c>
      <c r="BO89" s="169">
        <v>25</v>
      </c>
      <c r="BP89" s="169">
        <v>6.666666666666667</v>
      </c>
      <c r="BQ89" s="169">
        <v>42.75</v>
      </c>
      <c r="BR89" s="169">
        <v>100.58823529411765</v>
      </c>
      <c r="BS89" s="169">
        <v>1315.3846153846152</v>
      </c>
      <c r="BT89" s="169">
        <v>3.3750000000000002E-2</v>
      </c>
      <c r="BU89" s="169">
        <v>2.4624999999999999</v>
      </c>
      <c r="BV89" s="169">
        <v>5.7941176470588234</v>
      </c>
      <c r="BW89" s="169">
        <v>45.833333333333336</v>
      </c>
      <c r="BX89" s="169">
        <v>0.53846153846153844</v>
      </c>
      <c r="BY89" s="169">
        <v>75.769230769230774</v>
      </c>
      <c r="BZ89" s="169">
        <v>8.4615384615384617</v>
      </c>
      <c r="CA89" s="169">
        <v>4.5833333333333339</v>
      </c>
      <c r="CB89" s="169">
        <v>0.1</v>
      </c>
      <c r="CC89" s="169">
        <v>8.954545454545455</v>
      </c>
      <c r="CD89" s="169">
        <v>2.7307692307692304</v>
      </c>
      <c r="CE89" s="169">
        <v>4.788732394366197</v>
      </c>
      <c r="CF89" s="169">
        <v>10</v>
      </c>
      <c r="CG89" s="169">
        <v>29.629629629629626</v>
      </c>
      <c r="CH89" s="169">
        <v>0.40609137055837563</v>
      </c>
      <c r="CI89" s="169">
        <v>2.3529411764705883</v>
      </c>
      <c r="CJ89" s="169">
        <v>216.21621621621622</v>
      </c>
      <c r="CK89" s="169">
        <v>5.0769230769230766</v>
      </c>
      <c r="CL89" s="169">
        <v>0.78535471625450448</v>
      </c>
      <c r="CM89" s="169">
        <v>1.116751269035533</v>
      </c>
      <c r="CN89" s="169">
        <v>17.360406091370557</v>
      </c>
      <c r="CO89" s="169">
        <v>1.9298245614035089E-2</v>
      </c>
      <c r="CP89" s="169">
        <v>72.727272727272734</v>
      </c>
      <c r="CQ89" s="169">
        <v>0.1</v>
      </c>
      <c r="CR89" s="169">
        <v>12.121212121212121</v>
      </c>
      <c r="CS89" s="169" t="s">
        <v>495</v>
      </c>
      <c r="CT89" s="169">
        <v>8.5000000000000006E-2</v>
      </c>
      <c r="CU89" s="169">
        <v>2.125</v>
      </c>
      <c r="CV89" s="169">
        <v>0.44374999999999998</v>
      </c>
      <c r="CW89" s="169">
        <v>5.59</v>
      </c>
      <c r="CX89" s="169">
        <v>41.041666666666671</v>
      </c>
      <c r="CY89" s="169">
        <v>0.20882352941176469</v>
      </c>
      <c r="CZ89" s="169">
        <v>7.1494800000001746</v>
      </c>
      <c r="DA89" s="169">
        <v>0.93425605536332179</v>
      </c>
    </row>
    <row r="90" spans="1:105">
      <c r="A90" s="168" t="s">
        <v>611</v>
      </c>
      <c r="B90" s="168" t="s">
        <v>598</v>
      </c>
      <c r="C90" s="168" t="s">
        <v>599</v>
      </c>
      <c r="D90" s="168" t="s">
        <v>600</v>
      </c>
      <c r="E90" s="169" t="s">
        <v>495</v>
      </c>
      <c r="F90" s="169">
        <v>42.7</v>
      </c>
      <c r="G90" s="169">
        <v>15.8</v>
      </c>
      <c r="H90" s="169">
        <v>9.23</v>
      </c>
      <c r="I90" s="169">
        <v>6.85</v>
      </c>
      <c r="J90" s="169">
        <v>11.3</v>
      </c>
      <c r="K90" s="169">
        <v>2.75</v>
      </c>
      <c r="L90" s="169">
        <v>3.03</v>
      </c>
      <c r="M90" s="169">
        <v>1.2</v>
      </c>
      <c r="N90" s="169">
        <v>1.78</v>
      </c>
      <c r="O90" s="169">
        <v>0.15</v>
      </c>
      <c r="P90" s="169">
        <v>3.85</v>
      </c>
      <c r="Q90" s="169">
        <v>2.4</v>
      </c>
      <c r="R90" s="169">
        <v>65</v>
      </c>
      <c r="S90" s="169">
        <v>2910</v>
      </c>
      <c r="T90" s="169">
        <v>2390</v>
      </c>
      <c r="U90" s="169">
        <v>16</v>
      </c>
      <c r="V90" s="169">
        <v>19</v>
      </c>
      <c r="W90" s="169">
        <v>4.2</v>
      </c>
      <c r="X90" s="169">
        <v>207</v>
      </c>
      <c r="Y90" s="169">
        <v>5.0999999999999996</v>
      </c>
      <c r="Z90" s="169">
        <v>3.1</v>
      </c>
      <c r="AA90" s="169">
        <v>30</v>
      </c>
      <c r="AB90" s="169">
        <v>88</v>
      </c>
      <c r="AC90" s="169">
        <v>32</v>
      </c>
      <c r="AD90" s="169">
        <v>36</v>
      </c>
      <c r="AE90" s="169">
        <v>31</v>
      </c>
      <c r="AF90" s="169">
        <v>29</v>
      </c>
      <c r="AG90" s="169">
        <v>296</v>
      </c>
      <c r="AH90" s="169" t="s">
        <v>495</v>
      </c>
      <c r="AI90" s="169" t="s">
        <v>495</v>
      </c>
      <c r="AJ90" s="169" t="s">
        <v>495</v>
      </c>
      <c r="AK90" s="169" t="s">
        <v>495</v>
      </c>
      <c r="AL90" s="169">
        <v>132</v>
      </c>
      <c r="AM90" s="169">
        <v>286</v>
      </c>
      <c r="AN90" s="169">
        <v>33</v>
      </c>
      <c r="AO90" s="169">
        <v>121</v>
      </c>
      <c r="AP90" s="169">
        <v>18</v>
      </c>
      <c r="AQ90" s="169">
        <v>4.7</v>
      </c>
      <c r="AR90" s="169">
        <v>11.6</v>
      </c>
      <c r="AS90" s="169">
        <v>1.3</v>
      </c>
      <c r="AT90" s="169">
        <v>6.7</v>
      </c>
      <c r="AU90" s="169">
        <v>1.2</v>
      </c>
      <c r="AV90" s="169">
        <v>2.8</v>
      </c>
      <c r="AW90" s="169">
        <v>0.37</v>
      </c>
      <c r="AX90" s="169">
        <v>2.4</v>
      </c>
      <c r="AY90" s="169">
        <v>0.35</v>
      </c>
      <c r="AZ90" s="170" t="s">
        <v>495</v>
      </c>
      <c r="BA90" s="170" t="s">
        <v>495</v>
      </c>
      <c r="BB90" s="170" t="s">
        <v>495</v>
      </c>
      <c r="BC90" s="170" t="s">
        <v>495</v>
      </c>
      <c r="BD90" s="170" t="s">
        <v>495</v>
      </c>
      <c r="BE90" s="170" t="s">
        <v>495</v>
      </c>
      <c r="BF90" s="170" t="s">
        <v>495</v>
      </c>
      <c r="BG90" s="170" t="s">
        <v>495</v>
      </c>
      <c r="BH90" s="169">
        <v>0.21590909090909091</v>
      </c>
      <c r="BI90" s="169">
        <v>2.3522727272727271</v>
      </c>
      <c r="BJ90" s="169">
        <v>7.916666666666667</v>
      </c>
      <c r="BK90" s="169">
        <v>36.666666666666671</v>
      </c>
      <c r="BL90" s="169">
        <v>55</v>
      </c>
      <c r="BM90" s="169">
        <v>2.3522727272727271</v>
      </c>
      <c r="BN90" s="169">
        <v>1.6451612903225805</v>
      </c>
      <c r="BO90" s="169">
        <v>17.875</v>
      </c>
      <c r="BP90" s="169">
        <v>6.9</v>
      </c>
      <c r="BQ90" s="169">
        <v>33.06818181818182</v>
      </c>
      <c r="BR90" s="169">
        <v>153.15789473684211</v>
      </c>
      <c r="BS90" s="169">
        <v>1212.5</v>
      </c>
      <c r="BT90" s="169">
        <v>3.4431818181818181E-2</v>
      </c>
      <c r="BU90" s="169">
        <v>1.5</v>
      </c>
      <c r="BV90" s="169">
        <v>6.9473684210526319</v>
      </c>
      <c r="BW90" s="169">
        <v>40.588235294117652</v>
      </c>
      <c r="BX90" s="169">
        <v>0.54166666666666674</v>
      </c>
      <c r="BY90" s="169">
        <v>55</v>
      </c>
      <c r="BZ90" s="169">
        <v>7.5</v>
      </c>
      <c r="CA90" s="169">
        <v>3.5294117647058827</v>
      </c>
      <c r="CB90" s="169">
        <v>8.6956521739130432E-2</v>
      </c>
      <c r="CC90" s="169">
        <v>7.333333333333333</v>
      </c>
      <c r="CD90" s="169">
        <v>2.791666666666667</v>
      </c>
      <c r="CE90" s="169">
        <v>4.5238095238095237</v>
      </c>
      <c r="CF90" s="169">
        <v>11.5</v>
      </c>
      <c r="CG90" s="169">
        <v>28.387096774193548</v>
      </c>
      <c r="CH90" s="169">
        <v>0.66666666666666663</v>
      </c>
      <c r="CI90" s="169">
        <v>4.6315789473684212</v>
      </c>
      <c r="CJ90" s="169">
        <v>251.42857142857144</v>
      </c>
      <c r="CK90" s="169">
        <v>4.833333333333333</v>
      </c>
      <c r="CL90" s="169">
        <v>0.8048029701341729</v>
      </c>
      <c r="CM90" s="169">
        <v>1.5681818181818181</v>
      </c>
      <c r="CN90" s="169">
        <v>22.045454545454547</v>
      </c>
      <c r="CO90" s="169">
        <v>2.2336769759450172E-2</v>
      </c>
      <c r="CP90" s="169">
        <v>79.666666666666671</v>
      </c>
      <c r="CQ90" s="169">
        <v>8.6956521739130432E-2</v>
      </c>
      <c r="CR90" s="169">
        <v>9.5333333333333332</v>
      </c>
      <c r="CS90" s="169" t="s">
        <v>495</v>
      </c>
      <c r="CT90" s="169">
        <v>6.6433566433566432E-2</v>
      </c>
      <c r="CU90" s="169">
        <v>1.1875</v>
      </c>
      <c r="CV90" s="169">
        <v>0.26250000000000001</v>
      </c>
      <c r="CW90" s="169">
        <v>5.7799999999999994</v>
      </c>
      <c r="CX90" s="169">
        <v>25.882352941176471</v>
      </c>
      <c r="CY90" s="169">
        <v>0.35263157894736841</v>
      </c>
      <c r="CZ90" s="169" t="s">
        <v>495</v>
      </c>
      <c r="DA90" s="169">
        <v>1.1018181818181818</v>
      </c>
    </row>
    <row r="91" spans="1:105">
      <c r="A91" s="168" t="s">
        <v>612</v>
      </c>
      <c r="B91" s="168" t="s">
        <v>598</v>
      </c>
      <c r="C91" s="168" t="s">
        <v>613</v>
      </c>
      <c r="D91" s="168" t="s">
        <v>600</v>
      </c>
      <c r="E91" s="169" t="s">
        <v>495</v>
      </c>
      <c r="F91" s="169">
        <v>48.3</v>
      </c>
      <c r="G91" s="169">
        <v>14.3</v>
      </c>
      <c r="H91" s="169">
        <v>7.73</v>
      </c>
      <c r="I91" s="169">
        <v>7.77</v>
      </c>
      <c r="J91" s="169">
        <v>9.68</v>
      </c>
      <c r="K91" s="169">
        <v>2.35</v>
      </c>
      <c r="L91" s="169">
        <v>3.79</v>
      </c>
      <c r="M91" s="169">
        <v>1</v>
      </c>
      <c r="N91" s="169">
        <v>0.73</v>
      </c>
      <c r="O91" s="169">
        <v>0.14000000000000001</v>
      </c>
      <c r="P91" s="169">
        <v>2.46</v>
      </c>
      <c r="Q91" s="169">
        <v>3.1</v>
      </c>
      <c r="R91" s="169">
        <v>124</v>
      </c>
      <c r="S91" s="169">
        <v>2360</v>
      </c>
      <c r="T91" s="169">
        <v>1430</v>
      </c>
      <c r="U91" s="169">
        <v>17</v>
      </c>
      <c r="V91" s="169">
        <v>17</v>
      </c>
      <c r="W91" s="169">
        <v>3.5</v>
      </c>
      <c r="X91" s="169">
        <v>260</v>
      </c>
      <c r="Y91" s="169">
        <v>6.6</v>
      </c>
      <c r="Z91" s="169">
        <v>0.9</v>
      </c>
      <c r="AA91" s="169">
        <v>29</v>
      </c>
      <c r="AB91" s="169">
        <v>19</v>
      </c>
      <c r="AC91" s="169">
        <v>35</v>
      </c>
      <c r="AD91" s="169">
        <v>383</v>
      </c>
      <c r="AE91" s="169">
        <v>74</v>
      </c>
      <c r="AF91" s="169">
        <v>29</v>
      </c>
      <c r="AG91" s="169">
        <v>235</v>
      </c>
      <c r="AH91" s="169" t="s">
        <v>495</v>
      </c>
      <c r="AI91" s="169" t="s">
        <v>495</v>
      </c>
      <c r="AJ91" s="169" t="s">
        <v>495</v>
      </c>
      <c r="AK91" s="169" t="s">
        <v>495</v>
      </c>
      <c r="AL91" s="169">
        <v>71</v>
      </c>
      <c r="AM91" s="169">
        <v>156</v>
      </c>
      <c r="AN91" s="169">
        <v>19</v>
      </c>
      <c r="AO91" s="169">
        <v>76</v>
      </c>
      <c r="AP91" s="169">
        <v>13</v>
      </c>
      <c r="AQ91" s="169">
        <v>3.4</v>
      </c>
      <c r="AR91" s="169">
        <v>9.1999999999999993</v>
      </c>
      <c r="AS91" s="169">
        <v>1.1000000000000001</v>
      </c>
      <c r="AT91" s="169">
        <v>6.1</v>
      </c>
      <c r="AU91" s="169">
        <v>1.1000000000000001</v>
      </c>
      <c r="AV91" s="169">
        <v>2.8</v>
      </c>
      <c r="AW91" s="169">
        <v>0.37</v>
      </c>
      <c r="AX91" s="169">
        <v>2.5</v>
      </c>
      <c r="AY91" s="169">
        <v>0.36</v>
      </c>
      <c r="AZ91" s="170">
        <v>0.70535959999999998</v>
      </c>
      <c r="BA91" s="170">
        <v>0.51253859999999996</v>
      </c>
      <c r="BB91" s="170">
        <v>0.70535959999999998</v>
      </c>
      <c r="BC91" s="170">
        <v>0.51253859999999996</v>
      </c>
      <c r="BD91" s="170">
        <v>18.748999999999999</v>
      </c>
      <c r="BE91" s="170">
        <v>15.603</v>
      </c>
      <c r="BF91" s="170">
        <v>38.543999999999997</v>
      </c>
      <c r="BG91" s="170" t="s">
        <v>495</v>
      </c>
      <c r="BH91" s="169">
        <v>0.89473684210526316</v>
      </c>
      <c r="BI91" s="169">
        <v>13.684210526315789</v>
      </c>
      <c r="BJ91" s="169">
        <v>6.8</v>
      </c>
      <c r="BK91" s="169">
        <v>7.6</v>
      </c>
      <c r="BL91" s="169">
        <v>28.4</v>
      </c>
      <c r="BM91" s="169">
        <v>13.684210526315789</v>
      </c>
      <c r="BN91" s="169">
        <v>7.333333333333333</v>
      </c>
      <c r="BO91" s="169">
        <v>9.1764705882352935</v>
      </c>
      <c r="BP91" s="169">
        <v>8.9655172413793096</v>
      </c>
      <c r="BQ91" s="169">
        <v>124.21052631578948</v>
      </c>
      <c r="BR91" s="169">
        <v>138.8235294117647</v>
      </c>
      <c r="BS91" s="169">
        <v>944</v>
      </c>
      <c r="BT91" s="169">
        <v>0.19947368421052633</v>
      </c>
      <c r="BU91" s="169">
        <v>3.736842105263158</v>
      </c>
      <c r="BV91" s="169">
        <v>4.1764705882352944</v>
      </c>
      <c r="BW91" s="169">
        <v>39.393939393939398</v>
      </c>
      <c r="BX91" s="169">
        <v>0.44000000000000006</v>
      </c>
      <c r="BY91" s="169">
        <v>28.4</v>
      </c>
      <c r="BZ91" s="169">
        <v>5.2</v>
      </c>
      <c r="CA91" s="169">
        <v>1.9696969696969697</v>
      </c>
      <c r="CB91" s="169">
        <v>0.05</v>
      </c>
      <c r="CC91" s="169">
        <v>5.4615384615384617</v>
      </c>
      <c r="CD91" s="169">
        <v>2.44</v>
      </c>
      <c r="CE91" s="169">
        <v>4.8571428571428568</v>
      </c>
      <c r="CF91" s="169">
        <v>20</v>
      </c>
      <c r="CG91" s="169">
        <v>21.111111111111111</v>
      </c>
      <c r="CH91" s="169">
        <v>0.26760563380281688</v>
      </c>
      <c r="CI91" s="169">
        <v>1.1176470588235294</v>
      </c>
      <c r="CJ91" s="169">
        <v>52.777777777777779</v>
      </c>
      <c r="CK91" s="169">
        <v>3.6799999999999997</v>
      </c>
      <c r="CL91" s="169">
        <v>0.8481236492239177</v>
      </c>
      <c r="CM91" s="169">
        <v>3.6619718309859155</v>
      </c>
      <c r="CN91" s="169">
        <v>33.239436619718312</v>
      </c>
      <c r="CO91" s="169">
        <v>5.254237288135593E-2</v>
      </c>
      <c r="CP91" s="169">
        <v>49.310344827586206</v>
      </c>
      <c r="CQ91" s="169">
        <v>0.05</v>
      </c>
      <c r="CR91" s="169">
        <v>5.3793103448275863</v>
      </c>
      <c r="CS91" s="169" t="s">
        <v>495</v>
      </c>
      <c r="CT91" s="169">
        <v>0.10897435897435898</v>
      </c>
      <c r="CU91" s="169">
        <v>1</v>
      </c>
      <c r="CV91" s="169">
        <v>0.20588235294117646</v>
      </c>
      <c r="CW91" s="169">
        <v>6.1400000000000006</v>
      </c>
      <c r="CX91" s="169">
        <v>10.757575757575758</v>
      </c>
      <c r="CY91" s="169">
        <v>0.35882352941176471</v>
      </c>
      <c r="CZ91" s="169">
        <v>7.9608399999999691</v>
      </c>
      <c r="DA91" s="169">
        <v>1.6127659574468085</v>
      </c>
    </row>
    <row r="92" spans="1:105">
      <c r="A92" s="168" t="s">
        <v>614</v>
      </c>
      <c r="B92" s="168" t="s">
        <v>598</v>
      </c>
      <c r="C92" s="168" t="s">
        <v>613</v>
      </c>
      <c r="D92" s="168" t="s">
        <v>600</v>
      </c>
      <c r="E92" s="169" t="s">
        <v>495</v>
      </c>
      <c r="F92" s="169">
        <v>44.7</v>
      </c>
      <c r="G92" s="169">
        <v>14.6</v>
      </c>
      <c r="H92" s="169">
        <v>8.11</v>
      </c>
      <c r="I92" s="169">
        <v>9.24</v>
      </c>
      <c r="J92" s="169">
        <v>10.4</v>
      </c>
      <c r="K92" s="169">
        <v>2.75</v>
      </c>
      <c r="L92" s="169">
        <v>2.71</v>
      </c>
      <c r="M92" s="169">
        <v>1.05</v>
      </c>
      <c r="N92" s="169">
        <v>1.18</v>
      </c>
      <c r="O92" s="169">
        <v>0.14000000000000001</v>
      </c>
      <c r="P92" s="169">
        <v>3.94</v>
      </c>
      <c r="Q92" s="169">
        <v>3</v>
      </c>
      <c r="R92" s="169">
        <v>72</v>
      </c>
      <c r="S92" s="169">
        <v>1780</v>
      </c>
      <c r="T92" s="169">
        <v>1410</v>
      </c>
      <c r="U92" s="169">
        <v>5</v>
      </c>
      <c r="V92" s="169">
        <v>13</v>
      </c>
      <c r="W92" s="169">
        <v>2.9</v>
      </c>
      <c r="X92" s="169">
        <v>299</v>
      </c>
      <c r="Y92" s="169">
        <v>7.5</v>
      </c>
      <c r="Z92" s="169">
        <v>1.6</v>
      </c>
      <c r="AA92" s="169">
        <v>30</v>
      </c>
      <c r="AB92" s="169">
        <v>35</v>
      </c>
      <c r="AC92" s="169">
        <v>41</v>
      </c>
      <c r="AD92" s="169">
        <v>287</v>
      </c>
      <c r="AE92" s="169">
        <v>111</v>
      </c>
      <c r="AF92" s="169">
        <v>34</v>
      </c>
      <c r="AG92" s="169">
        <v>231</v>
      </c>
      <c r="AH92" s="169" t="s">
        <v>495</v>
      </c>
      <c r="AI92" s="169" t="s">
        <v>495</v>
      </c>
      <c r="AJ92" s="169" t="s">
        <v>495</v>
      </c>
      <c r="AK92" s="169" t="s">
        <v>495</v>
      </c>
      <c r="AL92" s="169">
        <v>69</v>
      </c>
      <c r="AM92" s="169">
        <v>153</v>
      </c>
      <c r="AN92" s="169">
        <v>18</v>
      </c>
      <c r="AO92" s="169">
        <v>75</v>
      </c>
      <c r="AP92" s="169">
        <v>13</v>
      </c>
      <c r="AQ92" s="169">
        <v>3.4</v>
      </c>
      <c r="AR92" s="169">
        <v>9.1</v>
      </c>
      <c r="AS92" s="169">
        <v>1.1000000000000001</v>
      </c>
      <c r="AT92" s="169">
        <v>6</v>
      </c>
      <c r="AU92" s="169">
        <v>1.1000000000000001</v>
      </c>
      <c r="AV92" s="169">
        <v>2.8</v>
      </c>
      <c r="AW92" s="169">
        <v>0.37</v>
      </c>
      <c r="AX92" s="169">
        <v>2.7</v>
      </c>
      <c r="AY92" s="169">
        <v>0.38</v>
      </c>
      <c r="AZ92" s="170">
        <v>0.70425260000000001</v>
      </c>
      <c r="BA92" s="170">
        <v>0.51267359999999995</v>
      </c>
      <c r="BB92" s="170">
        <v>0.70425260000000001</v>
      </c>
      <c r="BC92" s="170">
        <v>0.51267359999999995</v>
      </c>
      <c r="BD92" s="170">
        <v>18.745999999999999</v>
      </c>
      <c r="BE92" s="170">
        <v>15.587999999999999</v>
      </c>
      <c r="BF92" s="170">
        <v>38.529000000000003</v>
      </c>
      <c r="BG92" s="170" t="s">
        <v>495</v>
      </c>
      <c r="BH92" s="169">
        <v>0.37142857142857144</v>
      </c>
      <c r="BI92" s="169">
        <v>8.5428571428571427</v>
      </c>
      <c r="BJ92" s="169">
        <v>4.8148148148148149</v>
      </c>
      <c r="BK92" s="169">
        <v>12.962962962962962</v>
      </c>
      <c r="BL92" s="169">
        <v>25.555555555555554</v>
      </c>
      <c r="BM92" s="169">
        <v>8.5428571428571427</v>
      </c>
      <c r="BN92" s="169">
        <v>4.6875</v>
      </c>
      <c r="BO92" s="169">
        <v>30.6</v>
      </c>
      <c r="BP92" s="169">
        <v>9.9666666666666668</v>
      </c>
      <c r="BQ92" s="169">
        <v>50.857142857142854</v>
      </c>
      <c r="BR92" s="169">
        <v>136.92307692307693</v>
      </c>
      <c r="BS92" s="169">
        <v>659.25925925925924</v>
      </c>
      <c r="BT92" s="169">
        <v>7.742857142857143E-2</v>
      </c>
      <c r="BU92" s="169">
        <v>1.9714285714285715</v>
      </c>
      <c r="BV92" s="169">
        <v>5.3076923076923075</v>
      </c>
      <c r="BW92" s="169">
        <v>39.866666666666667</v>
      </c>
      <c r="BX92" s="169">
        <v>0.40740740740740744</v>
      </c>
      <c r="BY92" s="169">
        <v>25.555555555555554</v>
      </c>
      <c r="BZ92" s="169">
        <v>4.8148148148148149</v>
      </c>
      <c r="CA92" s="169">
        <v>1.7333333333333334</v>
      </c>
      <c r="CB92" s="169">
        <v>4.3478260869565216E-2</v>
      </c>
      <c r="CC92" s="169">
        <v>5.3076923076923075</v>
      </c>
      <c r="CD92" s="169">
        <v>2.2222222222222219</v>
      </c>
      <c r="CE92" s="169">
        <v>4.4827586206896557</v>
      </c>
      <c r="CF92" s="169">
        <v>23</v>
      </c>
      <c r="CG92" s="169">
        <v>21.875</v>
      </c>
      <c r="CH92" s="169">
        <v>0.50724637681159424</v>
      </c>
      <c r="CI92" s="169">
        <v>2.6923076923076925</v>
      </c>
      <c r="CJ92" s="169">
        <v>92.10526315789474</v>
      </c>
      <c r="CK92" s="169">
        <v>3.3703703703703702</v>
      </c>
      <c r="CL92" s="169">
        <v>0.86356754331856678</v>
      </c>
      <c r="CM92" s="169">
        <v>4.333333333333333</v>
      </c>
      <c r="CN92" s="169">
        <v>25.797101449275363</v>
      </c>
      <c r="CO92" s="169">
        <v>4.0449438202247189E-2</v>
      </c>
      <c r="CP92" s="169">
        <v>47</v>
      </c>
      <c r="CQ92" s="169">
        <v>4.3478260869565216E-2</v>
      </c>
      <c r="CR92" s="169">
        <v>5.0999999999999996</v>
      </c>
      <c r="CS92" s="169" t="s">
        <v>495</v>
      </c>
      <c r="CT92" s="169">
        <v>8.4967320261437912E-2</v>
      </c>
      <c r="CU92" s="169">
        <v>2.6</v>
      </c>
      <c r="CV92" s="169">
        <v>0.57999999999999996</v>
      </c>
      <c r="CW92" s="169">
        <v>5.46</v>
      </c>
      <c r="CX92" s="169">
        <v>9.1999999999999993</v>
      </c>
      <c r="CY92" s="169">
        <v>0.46153846153846156</v>
      </c>
      <c r="CZ92" s="169">
        <v>6.4933599999999814</v>
      </c>
      <c r="DA92" s="169">
        <v>0.98545454545454547</v>
      </c>
    </row>
    <row r="93" spans="1:105">
      <c r="A93" s="168" t="s">
        <v>615</v>
      </c>
      <c r="B93" s="168" t="s">
        <v>598</v>
      </c>
      <c r="C93" s="168" t="s">
        <v>613</v>
      </c>
      <c r="D93" s="168" t="s">
        <v>600</v>
      </c>
      <c r="E93" s="169" t="s">
        <v>495</v>
      </c>
      <c r="F93" s="169">
        <v>48.5</v>
      </c>
      <c r="G93" s="169">
        <v>15.4</v>
      </c>
      <c r="H93" s="169">
        <v>7.03</v>
      </c>
      <c r="I93" s="169">
        <v>5.7</v>
      </c>
      <c r="J93" s="169">
        <v>10.6</v>
      </c>
      <c r="K93" s="169">
        <v>2.62</v>
      </c>
      <c r="L93" s="169">
        <v>3.8</v>
      </c>
      <c r="M93" s="169">
        <v>0.87</v>
      </c>
      <c r="N93" s="169">
        <v>1.21</v>
      </c>
      <c r="O93" s="169">
        <v>0.14000000000000001</v>
      </c>
      <c r="P93" s="169">
        <v>2.83</v>
      </c>
      <c r="Q93" s="169">
        <v>2.2000000000000002</v>
      </c>
      <c r="R93" s="169">
        <v>107</v>
      </c>
      <c r="S93" s="169">
        <v>1650</v>
      </c>
      <c r="T93" s="169">
        <v>2180</v>
      </c>
      <c r="U93" s="169">
        <v>5</v>
      </c>
      <c r="V93" s="169">
        <v>30</v>
      </c>
      <c r="W93" s="169">
        <v>7.5</v>
      </c>
      <c r="X93" s="169">
        <v>391</v>
      </c>
      <c r="Y93" s="169">
        <v>9.8000000000000007</v>
      </c>
      <c r="Z93" s="169">
        <v>2</v>
      </c>
      <c r="AA93" s="169">
        <v>35</v>
      </c>
      <c r="AB93" s="169">
        <v>42</v>
      </c>
      <c r="AC93" s="169">
        <v>36</v>
      </c>
      <c r="AD93" s="169">
        <v>159</v>
      </c>
      <c r="AE93" s="169">
        <v>38</v>
      </c>
      <c r="AF93" s="169">
        <v>25</v>
      </c>
      <c r="AG93" s="169">
        <v>231</v>
      </c>
      <c r="AH93" s="169" t="s">
        <v>495</v>
      </c>
      <c r="AI93" s="169" t="s">
        <v>495</v>
      </c>
      <c r="AJ93" s="169" t="s">
        <v>495</v>
      </c>
      <c r="AK93" s="169" t="s">
        <v>495</v>
      </c>
      <c r="AL93" s="169">
        <v>101</v>
      </c>
      <c r="AM93" s="169">
        <v>206</v>
      </c>
      <c r="AN93" s="169">
        <v>24</v>
      </c>
      <c r="AO93" s="169">
        <v>94</v>
      </c>
      <c r="AP93" s="169">
        <v>16</v>
      </c>
      <c r="AQ93" s="169">
        <v>4.3</v>
      </c>
      <c r="AR93" s="169">
        <v>11.4</v>
      </c>
      <c r="AS93" s="169">
        <v>1.4</v>
      </c>
      <c r="AT93" s="169">
        <v>7.3</v>
      </c>
      <c r="AU93" s="169">
        <v>1.3</v>
      </c>
      <c r="AV93" s="169">
        <v>3.4</v>
      </c>
      <c r="AW93" s="169">
        <v>0.45</v>
      </c>
      <c r="AX93" s="169">
        <v>3</v>
      </c>
      <c r="AY93" s="169">
        <v>0.45</v>
      </c>
      <c r="AZ93" s="170">
        <v>0.7045266</v>
      </c>
      <c r="BA93" s="170">
        <v>0.51263060000000005</v>
      </c>
      <c r="BB93" s="170">
        <v>0.7045266</v>
      </c>
      <c r="BC93" s="170">
        <v>0.51263060000000005</v>
      </c>
      <c r="BD93" s="170">
        <v>18.86</v>
      </c>
      <c r="BE93" s="170">
        <v>15.605</v>
      </c>
      <c r="BF93" s="170">
        <v>38.664999999999999</v>
      </c>
      <c r="BG93" s="170" t="s">
        <v>495</v>
      </c>
      <c r="BH93" s="169">
        <v>0.7142857142857143</v>
      </c>
      <c r="BI93" s="169">
        <v>9.3095238095238102</v>
      </c>
      <c r="BJ93" s="169">
        <v>10</v>
      </c>
      <c r="BK93" s="169">
        <v>14</v>
      </c>
      <c r="BL93" s="169">
        <v>33.666666666666664</v>
      </c>
      <c r="BM93" s="169">
        <v>9.3095238095238102</v>
      </c>
      <c r="BN93" s="169">
        <v>4.9000000000000004</v>
      </c>
      <c r="BO93" s="169">
        <v>41.2</v>
      </c>
      <c r="BP93" s="169">
        <v>11.171428571428571</v>
      </c>
      <c r="BQ93" s="169">
        <v>39.285714285714285</v>
      </c>
      <c r="BR93" s="169">
        <v>55</v>
      </c>
      <c r="BS93" s="169">
        <v>550</v>
      </c>
      <c r="BT93" s="169">
        <v>9.0476190476190474E-2</v>
      </c>
      <c r="BU93" s="169">
        <v>2.4047619047619047</v>
      </c>
      <c r="BV93" s="169">
        <v>3.3666666666666667</v>
      </c>
      <c r="BW93" s="169">
        <v>39.897959183673464</v>
      </c>
      <c r="BX93" s="169">
        <v>0.46666666666666662</v>
      </c>
      <c r="BY93" s="169">
        <v>33.666666666666664</v>
      </c>
      <c r="BZ93" s="169">
        <v>5.333333333333333</v>
      </c>
      <c r="CA93" s="169">
        <v>1.6326530612244896</v>
      </c>
      <c r="CB93" s="169">
        <v>4.0920716112531973E-2</v>
      </c>
      <c r="CC93" s="169">
        <v>6.3125</v>
      </c>
      <c r="CD93" s="169">
        <v>2.4333333333333331</v>
      </c>
      <c r="CE93" s="169">
        <v>4</v>
      </c>
      <c r="CF93" s="169">
        <v>24.4375</v>
      </c>
      <c r="CG93" s="169">
        <v>21</v>
      </c>
      <c r="CH93" s="169">
        <v>0.41584158415841582</v>
      </c>
      <c r="CI93" s="169">
        <v>1.4</v>
      </c>
      <c r="CJ93" s="169">
        <v>93.333333333333329</v>
      </c>
      <c r="CK93" s="169">
        <v>3.8000000000000003</v>
      </c>
      <c r="CL93" s="169">
        <v>0.81833060556464809</v>
      </c>
      <c r="CM93" s="169">
        <v>3.8712871287128712</v>
      </c>
      <c r="CN93" s="169">
        <v>16.336633663366335</v>
      </c>
      <c r="CO93" s="169">
        <v>6.484848484848485E-2</v>
      </c>
      <c r="CP93" s="169">
        <v>62.285714285714285</v>
      </c>
      <c r="CQ93" s="169">
        <v>4.0920716112531973E-2</v>
      </c>
      <c r="CR93" s="169">
        <v>5.8857142857142861</v>
      </c>
      <c r="CS93" s="169" t="s">
        <v>495</v>
      </c>
      <c r="CT93" s="169">
        <v>0.14563106796116504</v>
      </c>
      <c r="CU93" s="169">
        <v>6</v>
      </c>
      <c r="CV93" s="169">
        <v>1.5</v>
      </c>
      <c r="CW93" s="169">
        <v>6.42</v>
      </c>
      <c r="CX93" s="169">
        <v>10.306122448979592</v>
      </c>
      <c r="CY93" s="169">
        <v>0.24333333333333332</v>
      </c>
      <c r="CZ93" s="169">
        <v>6.9576000000001414</v>
      </c>
      <c r="DA93" s="169">
        <v>1.4503816793893129</v>
      </c>
    </row>
    <row r="94" spans="1:105">
      <c r="A94" s="168" t="s">
        <v>616</v>
      </c>
      <c r="B94" s="168" t="s">
        <v>598</v>
      </c>
      <c r="C94" s="168" t="s">
        <v>613</v>
      </c>
      <c r="D94" s="168" t="s">
        <v>600</v>
      </c>
      <c r="E94" s="169" t="s">
        <v>495</v>
      </c>
      <c r="F94" s="169">
        <v>48.3</v>
      </c>
      <c r="G94" s="169">
        <v>16.600000000000001</v>
      </c>
      <c r="H94" s="169">
        <v>7.42</v>
      </c>
      <c r="I94" s="169">
        <v>4.49</v>
      </c>
      <c r="J94" s="169">
        <v>9.02</v>
      </c>
      <c r="K94" s="169">
        <v>2.34</v>
      </c>
      <c r="L94" s="169">
        <v>5.19</v>
      </c>
      <c r="M94" s="169">
        <v>1</v>
      </c>
      <c r="N94" s="169">
        <v>1.0900000000000001</v>
      </c>
      <c r="O94" s="169">
        <v>0.15</v>
      </c>
      <c r="P94" s="169">
        <v>2.96</v>
      </c>
      <c r="Q94" s="169">
        <v>2.2000000000000002</v>
      </c>
      <c r="R94" s="169">
        <v>134</v>
      </c>
      <c r="S94" s="169">
        <v>2530</v>
      </c>
      <c r="T94" s="169">
        <v>2180</v>
      </c>
      <c r="U94" s="169">
        <v>5</v>
      </c>
      <c r="V94" s="169">
        <v>27</v>
      </c>
      <c r="W94" s="169">
        <v>6.3</v>
      </c>
      <c r="X94" s="169">
        <v>387</v>
      </c>
      <c r="Y94" s="169">
        <v>9.1</v>
      </c>
      <c r="Z94" s="169">
        <v>3</v>
      </c>
      <c r="AA94" s="169">
        <v>34</v>
      </c>
      <c r="AB94" s="169">
        <v>71</v>
      </c>
      <c r="AC94" s="169">
        <v>24</v>
      </c>
      <c r="AD94" s="169">
        <v>50</v>
      </c>
      <c r="AE94" s="169">
        <v>22</v>
      </c>
      <c r="AF94" s="169">
        <v>27</v>
      </c>
      <c r="AG94" s="169">
        <v>219</v>
      </c>
      <c r="AH94" s="169" t="s">
        <v>495</v>
      </c>
      <c r="AI94" s="169" t="s">
        <v>495</v>
      </c>
      <c r="AJ94" s="169" t="s">
        <v>495</v>
      </c>
      <c r="AK94" s="169" t="s">
        <v>495</v>
      </c>
      <c r="AL94" s="169">
        <v>145</v>
      </c>
      <c r="AM94" s="169">
        <v>282</v>
      </c>
      <c r="AN94" s="169">
        <v>31</v>
      </c>
      <c r="AO94" s="169">
        <v>114</v>
      </c>
      <c r="AP94" s="169">
        <v>17</v>
      </c>
      <c r="AQ94" s="169">
        <v>4.4000000000000004</v>
      </c>
      <c r="AR94" s="169">
        <v>11.2</v>
      </c>
      <c r="AS94" s="169">
        <v>1.3</v>
      </c>
      <c r="AT94" s="169">
        <v>7.1</v>
      </c>
      <c r="AU94" s="169">
        <v>1.2</v>
      </c>
      <c r="AV94" s="169">
        <v>3.2</v>
      </c>
      <c r="AW94" s="169">
        <v>0.45</v>
      </c>
      <c r="AX94" s="169">
        <v>3</v>
      </c>
      <c r="AY94" s="169">
        <v>0.42</v>
      </c>
      <c r="AZ94" s="170" t="s">
        <v>495</v>
      </c>
      <c r="BA94" s="170" t="s">
        <v>495</v>
      </c>
      <c r="BB94" s="170" t="s">
        <v>495</v>
      </c>
      <c r="BC94" s="170" t="s">
        <v>495</v>
      </c>
      <c r="BD94" s="170" t="s">
        <v>495</v>
      </c>
      <c r="BE94" s="170" t="s">
        <v>495</v>
      </c>
      <c r="BF94" s="170" t="s">
        <v>495</v>
      </c>
      <c r="BG94" s="170" t="s">
        <v>495</v>
      </c>
      <c r="BH94" s="169">
        <v>0.38028169014084506</v>
      </c>
      <c r="BI94" s="169">
        <v>5.450704225352113</v>
      </c>
      <c r="BJ94" s="169">
        <v>9</v>
      </c>
      <c r="BK94" s="169">
        <v>23.666666666666668</v>
      </c>
      <c r="BL94" s="169">
        <v>48.333333333333336</v>
      </c>
      <c r="BM94" s="169">
        <v>5.450704225352113</v>
      </c>
      <c r="BN94" s="169">
        <v>3.0333333333333332</v>
      </c>
      <c r="BO94" s="169">
        <v>56.4</v>
      </c>
      <c r="BP94" s="169">
        <v>11.382352941176471</v>
      </c>
      <c r="BQ94" s="169">
        <v>35.633802816901408</v>
      </c>
      <c r="BR94" s="169">
        <v>93.703703703703709</v>
      </c>
      <c r="BS94" s="169">
        <v>843.33333333333337</v>
      </c>
      <c r="BT94" s="169">
        <v>7.309859154929578E-2</v>
      </c>
      <c r="BU94" s="169">
        <v>2.0422535211267605</v>
      </c>
      <c r="BV94" s="169">
        <v>5.3703703703703702</v>
      </c>
      <c r="BW94" s="169">
        <v>42.527472527472526</v>
      </c>
      <c r="BX94" s="169">
        <v>0.43333333333333335</v>
      </c>
      <c r="BY94" s="169">
        <v>48.333333333333336</v>
      </c>
      <c r="BZ94" s="169">
        <v>5.666666666666667</v>
      </c>
      <c r="CA94" s="169">
        <v>1.8681318681318682</v>
      </c>
      <c r="CB94" s="169">
        <v>4.3927648578811367E-2</v>
      </c>
      <c r="CC94" s="169">
        <v>8.5294117647058822</v>
      </c>
      <c r="CD94" s="169">
        <v>2.3666666666666667</v>
      </c>
      <c r="CE94" s="169">
        <v>4.2857142857142856</v>
      </c>
      <c r="CF94" s="169">
        <v>22.764705882352942</v>
      </c>
      <c r="CG94" s="169">
        <v>23.666666666666668</v>
      </c>
      <c r="CH94" s="169">
        <v>0.48965517241379308</v>
      </c>
      <c r="CI94" s="169">
        <v>2.6296296296296298</v>
      </c>
      <c r="CJ94" s="169">
        <v>169.04761904761907</v>
      </c>
      <c r="CK94" s="169">
        <v>3.7333333333333329</v>
      </c>
      <c r="CL94" s="169">
        <v>0.77073606152156005</v>
      </c>
      <c r="CM94" s="169">
        <v>2.6689655172413791</v>
      </c>
      <c r="CN94" s="169">
        <v>17.448275862068964</v>
      </c>
      <c r="CO94" s="169">
        <v>5.2964426877470355E-2</v>
      </c>
      <c r="CP94" s="169">
        <v>64.117647058823536</v>
      </c>
      <c r="CQ94" s="169">
        <v>4.3927648578811367E-2</v>
      </c>
      <c r="CR94" s="169">
        <v>8.2941176470588243</v>
      </c>
      <c r="CS94" s="169" t="s">
        <v>495</v>
      </c>
      <c r="CT94" s="169">
        <v>9.5744680851063829E-2</v>
      </c>
      <c r="CU94" s="169">
        <v>5.4</v>
      </c>
      <c r="CV94" s="169">
        <v>1.26</v>
      </c>
      <c r="CW94" s="169">
        <v>7.53</v>
      </c>
      <c r="CX94" s="169">
        <v>15.934065934065934</v>
      </c>
      <c r="CY94" s="169">
        <v>0.26296296296296295</v>
      </c>
      <c r="CZ94" s="169" t="s">
        <v>495</v>
      </c>
      <c r="DA94" s="169">
        <v>2.2179487179487181</v>
      </c>
    </row>
    <row r="95" spans="1:105">
      <c r="A95" s="168" t="s">
        <v>617</v>
      </c>
      <c r="B95" s="168" t="s">
        <v>598</v>
      </c>
      <c r="C95" s="168" t="s">
        <v>613</v>
      </c>
      <c r="D95" s="168" t="s">
        <v>600</v>
      </c>
      <c r="E95" s="169" t="s">
        <v>495</v>
      </c>
      <c r="F95" s="169">
        <v>49</v>
      </c>
      <c r="G95" s="169">
        <v>14.8</v>
      </c>
      <c r="H95" s="169">
        <v>6.75</v>
      </c>
      <c r="I95" s="169">
        <v>5.75</v>
      </c>
      <c r="J95" s="169">
        <v>8.02</v>
      </c>
      <c r="K95" s="169">
        <v>3.02</v>
      </c>
      <c r="L95" s="169">
        <v>5.19</v>
      </c>
      <c r="M95" s="169">
        <v>0.84</v>
      </c>
      <c r="N95" s="169">
        <v>0.98</v>
      </c>
      <c r="O95" s="169">
        <v>0.12</v>
      </c>
      <c r="P95" s="169">
        <v>4.43</v>
      </c>
      <c r="Q95" s="169">
        <v>1.7</v>
      </c>
      <c r="R95" s="169">
        <v>110</v>
      </c>
      <c r="S95" s="169">
        <v>3790</v>
      </c>
      <c r="T95" s="169">
        <v>2200</v>
      </c>
      <c r="U95" s="169">
        <v>15</v>
      </c>
      <c r="V95" s="169">
        <v>46</v>
      </c>
      <c r="W95" s="169">
        <v>9.6999999999999993</v>
      </c>
      <c r="X95" s="169">
        <v>367</v>
      </c>
      <c r="Y95" s="169">
        <v>9.1</v>
      </c>
      <c r="Z95" s="169">
        <v>1.8</v>
      </c>
      <c r="AA95" s="169">
        <v>33</v>
      </c>
      <c r="AB95" s="169">
        <v>38</v>
      </c>
      <c r="AC95" s="169">
        <v>31</v>
      </c>
      <c r="AD95" s="169">
        <v>147</v>
      </c>
      <c r="AE95" s="169">
        <v>39</v>
      </c>
      <c r="AF95" s="169">
        <v>27</v>
      </c>
      <c r="AG95" s="169">
        <v>209</v>
      </c>
      <c r="AH95" s="169" t="s">
        <v>495</v>
      </c>
      <c r="AI95" s="169" t="s">
        <v>495</v>
      </c>
      <c r="AJ95" s="169" t="s">
        <v>495</v>
      </c>
      <c r="AK95" s="169" t="s">
        <v>495</v>
      </c>
      <c r="AL95" s="169">
        <v>176</v>
      </c>
      <c r="AM95" s="169">
        <v>347</v>
      </c>
      <c r="AN95" s="169">
        <v>39</v>
      </c>
      <c r="AO95" s="169">
        <v>150</v>
      </c>
      <c r="AP95" s="169">
        <v>23</v>
      </c>
      <c r="AQ95" s="169">
        <v>5.8</v>
      </c>
      <c r="AR95" s="169">
        <v>14.2</v>
      </c>
      <c r="AS95" s="169">
        <v>1.5</v>
      </c>
      <c r="AT95" s="169">
        <v>7.6</v>
      </c>
      <c r="AU95" s="169">
        <v>1.2</v>
      </c>
      <c r="AV95" s="169">
        <v>3.1</v>
      </c>
      <c r="AW95" s="169">
        <v>0.38</v>
      </c>
      <c r="AX95" s="169">
        <v>2.7</v>
      </c>
      <c r="AY95" s="169">
        <v>0.38</v>
      </c>
      <c r="AZ95" s="170">
        <v>0.70426160000000004</v>
      </c>
      <c r="BA95" s="170">
        <v>0.51265459999999996</v>
      </c>
      <c r="BB95" s="170">
        <v>0.70426160000000004</v>
      </c>
      <c r="BC95" s="170">
        <v>0.51265459999999996</v>
      </c>
      <c r="BD95" s="170">
        <v>18.649000000000001</v>
      </c>
      <c r="BE95" s="170">
        <v>15.573</v>
      </c>
      <c r="BF95" s="170">
        <v>38.402000000000001</v>
      </c>
      <c r="BG95" s="170" t="s">
        <v>495</v>
      </c>
      <c r="BH95" s="169">
        <v>1.2105263157894737</v>
      </c>
      <c r="BI95" s="169">
        <v>9.6578947368421044</v>
      </c>
      <c r="BJ95" s="169">
        <v>17.037037037037035</v>
      </c>
      <c r="BK95" s="169">
        <v>14.074074074074073</v>
      </c>
      <c r="BL95" s="169">
        <v>65.185185185185176</v>
      </c>
      <c r="BM95" s="169">
        <v>9.6578947368421044</v>
      </c>
      <c r="BN95" s="169">
        <v>5.0555555555555554</v>
      </c>
      <c r="BO95" s="169">
        <v>23.133333333333333</v>
      </c>
      <c r="BP95" s="169">
        <v>11.121212121212121</v>
      </c>
      <c r="BQ95" s="169">
        <v>99.736842105263165</v>
      </c>
      <c r="BR95" s="169">
        <v>82.391304347826093</v>
      </c>
      <c r="BS95" s="169">
        <v>1403.7037037037037</v>
      </c>
      <c r="BT95" s="169">
        <v>0.13657894736842105</v>
      </c>
      <c r="BU95" s="169">
        <v>4.6315789473684212</v>
      </c>
      <c r="BV95" s="169">
        <v>3.8260869565217392</v>
      </c>
      <c r="BW95" s="169">
        <v>40.329670329670328</v>
      </c>
      <c r="BX95" s="169">
        <v>0.55555555555555547</v>
      </c>
      <c r="BY95" s="169">
        <v>65.185185185185176</v>
      </c>
      <c r="BZ95" s="169">
        <v>8.5185185185185173</v>
      </c>
      <c r="CA95" s="169">
        <v>2.5274725274725274</v>
      </c>
      <c r="CB95" s="169">
        <v>6.2670299727520432E-2</v>
      </c>
      <c r="CC95" s="169">
        <v>7.6521739130434785</v>
      </c>
      <c r="CD95" s="169">
        <v>2.8148148148148144</v>
      </c>
      <c r="CE95" s="169">
        <v>4.7422680412371134</v>
      </c>
      <c r="CF95" s="169">
        <v>15.956521739130435</v>
      </c>
      <c r="CG95" s="169">
        <v>21.111111111111111</v>
      </c>
      <c r="CH95" s="169">
        <v>0.21590909090909091</v>
      </c>
      <c r="CI95" s="169">
        <v>0.82608695652173914</v>
      </c>
      <c r="CJ95" s="169">
        <v>100</v>
      </c>
      <c r="CK95" s="169">
        <v>5.2592592592592586</v>
      </c>
      <c r="CL95" s="169">
        <v>0.82555635319454412</v>
      </c>
      <c r="CM95" s="169">
        <v>2.0852272727272729</v>
      </c>
      <c r="CN95" s="169">
        <v>21.53409090909091</v>
      </c>
      <c r="CO95" s="169">
        <v>2.9023746701846966E-2</v>
      </c>
      <c r="CP95" s="169">
        <v>66.666666666666671</v>
      </c>
      <c r="CQ95" s="169">
        <v>6.2670299727520432E-2</v>
      </c>
      <c r="CR95" s="169">
        <v>10.515151515151516</v>
      </c>
      <c r="CS95" s="169" t="s">
        <v>495</v>
      </c>
      <c r="CT95" s="169">
        <v>0.13256484149855907</v>
      </c>
      <c r="CU95" s="169">
        <v>3.0666666666666669</v>
      </c>
      <c r="CV95" s="169">
        <v>0.64666666666666661</v>
      </c>
      <c r="CW95" s="169">
        <v>8.2100000000000009</v>
      </c>
      <c r="CX95" s="169">
        <v>19.340659340659343</v>
      </c>
      <c r="CY95" s="169">
        <v>0.16521739130434782</v>
      </c>
      <c r="CZ95" s="169">
        <v>6.0448400000000291</v>
      </c>
      <c r="DA95" s="169">
        <v>1.7185430463576161</v>
      </c>
    </row>
    <row r="96" spans="1:105">
      <c r="A96" s="168" t="s">
        <v>618</v>
      </c>
      <c r="B96" s="168" t="s">
        <v>598</v>
      </c>
      <c r="C96" s="168" t="s">
        <v>613</v>
      </c>
      <c r="D96" s="168" t="s">
        <v>600</v>
      </c>
      <c r="E96" s="169" t="s">
        <v>495</v>
      </c>
      <c r="F96" s="169">
        <v>47</v>
      </c>
      <c r="G96" s="169">
        <v>14.7</v>
      </c>
      <c r="H96" s="169">
        <v>7.89</v>
      </c>
      <c r="I96" s="169">
        <v>6.7</v>
      </c>
      <c r="J96" s="169">
        <v>9.74</v>
      </c>
      <c r="K96" s="169">
        <v>2.48</v>
      </c>
      <c r="L96" s="169">
        <v>4.49</v>
      </c>
      <c r="M96" s="169">
        <v>1.1299999999999999</v>
      </c>
      <c r="N96" s="169">
        <v>1.05</v>
      </c>
      <c r="O96" s="169">
        <v>0.16</v>
      </c>
      <c r="P96" s="169">
        <v>3.59</v>
      </c>
      <c r="Q96" s="169">
        <v>3.2</v>
      </c>
      <c r="R96" s="169">
        <v>161</v>
      </c>
      <c r="S96" s="169">
        <v>1950</v>
      </c>
      <c r="T96" s="169">
        <v>1420</v>
      </c>
      <c r="U96" s="169">
        <v>49</v>
      </c>
      <c r="V96" s="169">
        <v>16</v>
      </c>
      <c r="W96" s="169">
        <v>4.3</v>
      </c>
      <c r="X96" s="169">
        <v>361</v>
      </c>
      <c r="Y96" s="169">
        <v>8.9</v>
      </c>
      <c r="Z96" s="169">
        <v>2.2000000000000002</v>
      </c>
      <c r="AA96" s="169">
        <v>31</v>
      </c>
      <c r="AB96" s="169">
        <v>53</v>
      </c>
      <c r="AC96" s="169">
        <v>39</v>
      </c>
      <c r="AD96" s="169">
        <v>178</v>
      </c>
      <c r="AE96" s="169">
        <v>43</v>
      </c>
      <c r="AF96" s="169">
        <v>30</v>
      </c>
      <c r="AG96" s="169">
        <v>261</v>
      </c>
      <c r="AH96" s="169" t="s">
        <v>495</v>
      </c>
      <c r="AI96" s="169" t="s">
        <v>495</v>
      </c>
      <c r="AJ96" s="169" t="s">
        <v>495</v>
      </c>
      <c r="AK96" s="169" t="s">
        <v>495</v>
      </c>
      <c r="AL96" s="169">
        <v>85</v>
      </c>
      <c r="AM96" s="169">
        <v>181</v>
      </c>
      <c r="AN96" s="169">
        <v>21</v>
      </c>
      <c r="AO96" s="169">
        <v>82</v>
      </c>
      <c r="AP96" s="169">
        <v>14</v>
      </c>
      <c r="AQ96" s="169">
        <v>3.5</v>
      </c>
      <c r="AR96" s="169">
        <v>9.6</v>
      </c>
      <c r="AS96" s="169">
        <v>1.2</v>
      </c>
      <c r="AT96" s="169">
        <v>6.4</v>
      </c>
      <c r="AU96" s="169">
        <v>1.2</v>
      </c>
      <c r="AV96" s="169">
        <v>2.9</v>
      </c>
      <c r="AW96" s="169">
        <v>0.38</v>
      </c>
      <c r="AX96" s="169">
        <v>2.5</v>
      </c>
      <c r="AY96" s="169">
        <v>0.38</v>
      </c>
      <c r="AZ96" s="170">
        <v>0.70472060000000003</v>
      </c>
      <c r="BA96" s="170">
        <v>0.51261060000000003</v>
      </c>
      <c r="BB96" s="170">
        <v>0.70472060000000003</v>
      </c>
      <c r="BC96" s="170">
        <v>0.51261060000000003</v>
      </c>
      <c r="BD96" s="170">
        <v>18.864999999999998</v>
      </c>
      <c r="BE96" s="170">
        <v>15.612</v>
      </c>
      <c r="BF96" s="170">
        <v>38.694000000000003</v>
      </c>
      <c r="BG96" s="170" t="s">
        <v>495</v>
      </c>
      <c r="BH96" s="169">
        <v>0.30188679245283018</v>
      </c>
      <c r="BI96" s="169">
        <v>6.8113207547169807</v>
      </c>
      <c r="BJ96" s="169">
        <v>6.4</v>
      </c>
      <c r="BK96" s="169">
        <v>21.2</v>
      </c>
      <c r="BL96" s="169">
        <v>34</v>
      </c>
      <c r="BM96" s="169">
        <v>6.8113207547169807</v>
      </c>
      <c r="BN96" s="169">
        <v>4.045454545454545</v>
      </c>
      <c r="BO96" s="169">
        <v>3.693877551020408</v>
      </c>
      <c r="BP96" s="169">
        <v>11.64516129032258</v>
      </c>
      <c r="BQ96" s="169">
        <v>36.79245283018868</v>
      </c>
      <c r="BR96" s="169">
        <v>121.875</v>
      </c>
      <c r="BS96" s="169">
        <v>780</v>
      </c>
      <c r="BT96" s="169">
        <v>8.4716981132075472E-2</v>
      </c>
      <c r="BU96" s="169">
        <v>1.6037735849056605</v>
      </c>
      <c r="BV96" s="169">
        <v>5.3125</v>
      </c>
      <c r="BW96" s="169">
        <v>40.561797752808985</v>
      </c>
      <c r="BX96" s="169">
        <v>0.48</v>
      </c>
      <c r="BY96" s="169">
        <v>34</v>
      </c>
      <c r="BZ96" s="169">
        <v>5.6</v>
      </c>
      <c r="CA96" s="169">
        <v>1.5730337078651684</v>
      </c>
      <c r="CB96" s="169">
        <v>3.8781163434903045E-2</v>
      </c>
      <c r="CC96" s="169">
        <v>6.0714285714285712</v>
      </c>
      <c r="CD96" s="169">
        <v>2.56</v>
      </c>
      <c r="CE96" s="169">
        <v>3.7209302325581395</v>
      </c>
      <c r="CF96" s="169">
        <v>25.785714285714285</v>
      </c>
      <c r="CG96" s="169">
        <v>24.09090909090909</v>
      </c>
      <c r="CH96" s="169">
        <v>0.62352941176470589</v>
      </c>
      <c r="CI96" s="169">
        <v>3.3125</v>
      </c>
      <c r="CJ96" s="169">
        <v>139.4736842105263</v>
      </c>
      <c r="CK96" s="169">
        <v>3.84</v>
      </c>
      <c r="CL96" s="169">
        <v>0.82510282997955708</v>
      </c>
      <c r="CM96" s="169">
        <v>4.2470588235294118</v>
      </c>
      <c r="CN96" s="169">
        <v>22.941176470588236</v>
      </c>
      <c r="CO96" s="169">
        <v>8.2564102564102571E-2</v>
      </c>
      <c r="CP96" s="169">
        <v>45.806451612903224</v>
      </c>
      <c r="CQ96" s="169">
        <v>3.8781163434903045E-2</v>
      </c>
      <c r="CR96" s="169">
        <v>5.838709677419355</v>
      </c>
      <c r="CS96" s="169" t="s">
        <v>495</v>
      </c>
      <c r="CT96" s="169">
        <v>8.8397790055248615E-2</v>
      </c>
      <c r="CU96" s="169">
        <v>0.32653061224489793</v>
      </c>
      <c r="CV96" s="169">
        <v>8.7755102040816324E-2</v>
      </c>
      <c r="CW96" s="169">
        <v>6.9700000000000006</v>
      </c>
      <c r="CX96" s="169">
        <v>9.5505617977528079</v>
      </c>
      <c r="CY96" s="169">
        <v>0.4</v>
      </c>
      <c r="CZ96" s="169">
        <v>7.6034000000001711</v>
      </c>
      <c r="DA96" s="169">
        <v>1.810483870967742</v>
      </c>
    </row>
    <row r="97" spans="1:105">
      <c r="A97" s="168" t="s">
        <v>619</v>
      </c>
      <c r="B97" s="168" t="s">
        <v>598</v>
      </c>
      <c r="C97" s="168" t="s">
        <v>613</v>
      </c>
      <c r="D97" s="168" t="s">
        <v>600</v>
      </c>
      <c r="E97" s="169" t="s">
        <v>495</v>
      </c>
      <c r="F97" s="169">
        <v>49.8</v>
      </c>
      <c r="G97" s="169">
        <v>15.6</v>
      </c>
      <c r="H97" s="169">
        <v>6.52</v>
      </c>
      <c r="I97" s="169">
        <v>5.41</v>
      </c>
      <c r="J97" s="169">
        <v>7.3</v>
      </c>
      <c r="K97" s="169">
        <v>2.34</v>
      </c>
      <c r="L97" s="169">
        <v>6.38</v>
      </c>
      <c r="M97" s="169">
        <v>1</v>
      </c>
      <c r="N97" s="169">
        <v>0.85</v>
      </c>
      <c r="O97" s="169">
        <v>0.11</v>
      </c>
      <c r="P97" s="169">
        <v>3.73</v>
      </c>
      <c r="Q97" s="169">
        <v>5.0999999999999996</v>
      </c>
      <c r="R97" s="169">
        <v>236</v>
      </c>
      <c r="S97" s="169">
        <v>2110</v>
      </c>
      <c r="T97" s="169">
        <v>1170</v>
      </c>
      <c r="U97" s="169">
        <v>34</v>
      </c>
      <c r="V97" s="169">
        <v>25</v>
      </c>
      <c r="W97" s="169">
        <v>5.9</v>
      </c>
      <c r="X97" s="169">
        <v>412</v>
      </c>
      <c r="Y97" s="169">
        <v>10.3</v>
      </c>
      <c r="Z97" s="169">
        <v>2.2000000000000002</v>
      </c>
      <c r="AA97" s="169">
        <v>30</v>
      </c>
      <c r="AB97" s="169">
        <v>42</v>
      </c>
      <c r="AC97" s="169">
        <v>34</v>
      </c>
      <c r="AD97" s="169">
        <v>164</v>
      </c>
      <c r="AE97" s="169">
        <v>36</v>
      </c>
      <c r="AF97" s="169">
        <v>22</v>
      </c>
      <c r="AG97" s="169">
        <v>213</v>
      </c>
      <c r="AH97" s="169" t="s">
        <v>495</v>
      </c>
      <c r="AI97" s="169" t="s">
        <v>495</v>
      </c>
      <c r="AJ97" s="169" t="s">
        <v>495</v>
      </c>
      <c r="AK97" s="169" t="s">
        <v>495</v>
      </c>
      <c r="AL97" s="169">
        <v>76</v>
      </c>
      <c r="AM97" s="169">
        <v>154</v>
      </c>
      <c r="AN97" s="169">
        <v>18</v>
      </c>
      <c r="AO97" s="169">
        <v>70</v>
      </c>
      <c r="AP97" s="169">
        <v>12</v>
      </c>
      <c r="AQ97" s="169">
        <v>2.9</v>
      </c>
      <c r="AR97" s="169">
        <v>8.3000000000000007</v>
      </c>
      <c r="AS97" s="169">
        <v>1</v>
      </c>
      <c r="AT97" s="169">
        <v>6</v>
      </c>
      <c r="AU97" s="169">
        <v>1.1000000000000001</v>
      </c>
      <c r="AV97" s="169">
        <v>2.9</v>
      </c>
      <c r="AW97" s="169">
        <v>0.41</v>
      </c>
      <c r="AX97" s="169">
        <v>2.8</v>
      </c>
      <c r="AY97" s="169">
        <v>0.43</v>
      </c>
      <c r="AZ97" s="170">
        <v>0.70450959999999996</v>
      </c>
      <c r="BA97" s="170">
        <v>0.5126406</v>
      </c>
      <c r="BB97" s="170">
        <v>0.70450959999999996</v>
      </c>
      <c r="BC97" s="170">
        <v>0.5126406</v>
      </c>
      <c r="BD97" s="170">
        <v>18.731999999999999</v>
      </c>
      <c r="BE97" s="170">
        <v>15.586</v>
      </c>
      <c r="BF97" s="170">
        <v>38.515999999999998</v>
      </c>
      <c r="BG97" s="170" t="s">
        <v>495</v>
      </c>
      <c r="BH97" s="169">
        <v>0.59523809523809523</v>
      </c>
      <c r="BI97" s="169">
        <v>9.8095238095238102</v>
      </c>
      <c r="BJ97" s="169">
        <v>8.9285714285714288</v>
      </c>
      <c r="BK97" s="169">
        <v>15.000000000000002</v>
      </c>
      <c r="BL97" s="169">
        <v>27.142857142857146</v>
      </c>
      <c r="BM97" s="169">
        <v>9.8095238095238102</v>
      </c>
      <c r="BN97" s="169">
        <v>4.6818181818181817</v>
      </c>
      <c r="BO97" s="169">
        <v>4.5294117647058822</v>
      </c>
      <c r="BP97" s="169">
        <v>13.733333333333333</v>
      </c>
      <c r="BQ97" s="169">
        <v>50.238095238095241</v>
      </c>
      <c r="BR97" s="169">
        <v>84.4</v>
      </c>
      <c r="BS97" s="169">
        <v>753.57142857142867</v>
      </c>
      <c r="BT97" s="169">
        <v>0.1519047619047619</v>
      </c>
      <c r="BU97" s="169">
        <v>1.8095238095238095</v>
      </c>
      <c r="BV97" s="169">
        <v>3.04</v>
      </c>
      <c r="BW97" s="169">
        <v>40</v>
      </c>
      <c r="BX97" s="169">
        <v>0.35714285714285715</v>
      </c>
      <c r="BY97" s="169">
        <v>27.142857142857146</v>
      </c>
      <c r="BZ97" s="169">
        <v>4.2857142857142856</v>
      </c>
      <c r="CA97" s="169">
        <v>1.1650485436893203</v>
      </c>
      <c r="CB97" s="169">
        <v>2.9126213592233011E-2</v>
      </c>
      <c r="CC97" s="169">
        <v>6.333333333333333</v>
      </c>
      <c r="CD97" s="169">
        <v>2.1428571428571428</v>
      </c>
      <c r="CE97" s="169">
        <v>4.2372881355932197</v>
      </c>
      <c r="CF97" s="169">
        <v>34.333333333333336</v>
      </c>
      <c r="CG97" s="169">
        <v>19.09090909090909</v>
      </c>
      <c r="CH97" s="169">
        <v>0.55263157894736847</v>
      </c>
      <c r="CI97" s="169">
        <v>1.68</v>
      </c>
      <c r="CJ97" s="169">
        <v>97.674418604651166</v>
      </c>
      <c r="CK97" s="169">
        <v>2.9642857142857149</v>
      </c>
      <c r="CL97" s="169">
        <v>0.82173886627377113</v>
      </c>
      <c r="CM97" s="169">
        <v>5.4210526315789478</v>
      </c>
      <c r="CN97" s="169">
        <v>27.763157894736842</v>
      </c>
      <c r="CO97" s="169">
        <v>0.11184834123222749</v>
      </c>
      <c r="CP97" s="169">
        <v>39</v>
      </c>
      <c r="CQ97" s="169">
        <v>2.9126213592233011E-2</v>
      </c>
      <c r="CR97" s="169">
        <v>5.1333333333333337</v>
      </c>
      <c r="CS97" s="169" t="s">
        <v>495</v>
      </c>
      <c r="CT97" s="169">
        <v>0.16233766233766234</v>
      </c>
      <c r="CU97" s="169">
        <v>0.73529411764705888</v>
      </c>
      <c r="CV97" s="169">
        <v>0.1735294117647059</v>
      </c>
      <c r="CW97" s="169">
        <v>8.7199999999999989</v>
      </c>
      <c r="CX97" s="169">
        <v>7.3786407766990285</v>
      </c>
      <c r="CY97" s="169">
        <v>0.24</v>
      </c>
      <c r="CZ97" s="169">
        <v>6.4451200000000597</v>
      </c>
      <c r="DA97" s="169">
        <v>2.7264957264957266</v>
      </c>
    </row>
    <row r="98" spans="1:105">
      <c r="A98" s="168" t="s">
        <v>620</v>
      </c>
      <c r="B98" s="168" t="s">
        <v>598</v>
      </c>
      <c r="C98" s="168" t="s">
        <v>613</v>
      </c>
      <c r="D98" s="168" t="s">
        <v>600</v>
      </c>
      <c r="E98" s="169" t="s">
        <v>495</v>
      </c>
      <c r="F98" s="169">
        <v>48.5</v>
      </c>
      <c r="G98" s="169">
        <v>14.7</v>
      </c>
      <c r="H98" s="169">
        <v>7.98</v>
      </c>
      <c r="I98" s="169">
        <v>6.95</v>
      </c>
      <c r="J98" s="169">
        <v>9.65</v>
      </c>
      <c r="K98" s="169">
        <v>1.86</v>
      </c>
      <c r="L98" s="169">
        <v>5.46</v>
      </c>
      <c r="M98" s="169">
        <v>1.1599999999999999</v>
      </c>
      <c r="N98" s="169">
        <v>1.02</v>
      </c>
      <c r="O98" s="169">
        <v>0.15</v>
      </c>
      <c r="P98" s="169">
        <v>1.01</v>
      </c>
      <c r="Q98" s="169">
        <v>5.6</v>
      </c>
      <c r="R98" s="169">
        <v>221</v>
      </c>
      <c r="S98" s="169">
        <v>2200</v>
      </c>
      <c r="T98" s="169">
        <v>1750</v>
      </c>
      <c r="U98" s="169">
        <v>22</v>
      </c>
      <c r="V98" s="169">
        <v>16</v>
      </c>
      <c r="W98" s="169">
        <v>4.8</v>
      </c>
      <c r="X98" s="169">
        <v>380</v>
      </c>
      <c r="Y98" s="169">
        <v>9.6999999999999993</v>
      </c>
      <c r="Z98" s="169">
        <v>2.2000000000000002</v>
      </c>
      <c r="AA98" s="169">
        <v>31</v>
      </c>
      <c r="AB98" s="169">
        <v>51</v>
      </c>
      <c r="AC98" s="169">
        <v>43</v>
      </c>
      <c r="AD98" s="169">
        <v>164</v>
      </c>
      <c r="AE98" s="169">
        <v>44</v>
      </c>
      <c r="AF98" s="169">
        <v>29</v>
      </c>
      <c r="AG98" s="169">
        <v>270</v>
      </c>
      <c r="AH98" s="169" t="s">
        <v>495</v>
      </c>
      <c r="AI98" s="169" t="s">
        <v>495</v>
      </c>
      <c r="AJ98" s="169" t="s">
        <v>495</v>
      </c>
      <c r="AK98" s="169" t="s">
        <v>495</v>
      </c>
      <c r="AL98" s="169">
        <v>83</v>
      </c>
      <c r="AM98" s="169">
        <v>182</v>
      </c>
      <c r="AN98" s="169">
        <v>21</v>
      </c>
      <c r="AO98" s="169">
        <v>84</v>
      </c>
      <c r="AP98" s="169">
        <v>15</v>
      </c>
      <c r="AQ98" s="169">
        <v>3.7</v>
      </c>
      <c r="AR98" s="169">
        <v>10.4</v>
      </c>
      <c r="AS98" s="169">
        <v>1.2</v>
      </c>
      <c r="AT98" s="169">
        <v>6.5</v>
      </c>
      <c r="AU98" s="169">
        <v>1.2</v>
      </c>
      <c r="AV98" s="169">
        <v>2.9</v>
      </c>
      <c r="AW98" s="169">
        <v>0.4</v>
      </c>
      <c r="AX98" s="169">
        <v>2.6</v>
      </c>
      <c r="AY98" s="169">
        <v>0.39</v>
      </c>
      <c r="AZ98" s="170">
        <v>0.70471660000000003</v>
      </c>
      <c r="BA98" s="170">
        <v>0.51259960000000004</v>
      </c>
      <c r="BB98" s="170">
        <v>0.70471660000000003</v>
      </c>
      <c r="BC98" s="170">
        <v>0.51259960000000004</v>
      </c>
      <c r="BD98" s="170">
        <v>18.876000000000001</v>
      </c>
      <c r="BE98" s="170">
        <v>15.605</v>
      </c>
      <c r="BF98" s="170">
        <v>38.659999999999997</v>
      </c>
      <c r="BG98" s="170" t="s">
        <v>495</v>
      </c>
      <c r="BH98" s="169">
        <v>0.31372549019607843</v>
      </c>
      <c r="BI98" s="169">
        <v>7.4509803921568629</v>
      </c>
      <c r="BJ98" s="169">
        <v>6.1538461538461533</v>
      </c>
      <c r="BK98" s="169">
        <v>19.615384615384613</v>
      </c>
      <c r="BL98" s="169">
        <v>31.923076923076923</v>
      </c>
      <c r="BM98" s="169">
        <v>7.4509803921568629</v>
      </c>
      <c r="BN98" s="169">
        <v>4.4090909090909083</v>
      </c>
      <c r="BO98" s="169">
        <v>8.2727272727272734</v>
      </c>
      <c r="BP98" s="169">
        <v>12.258064516129032</v>
      </c>
      <c r="BQ98" s="169">
        <v>43.137254901960787</v>
      </c>
      <c r="BR98" s="169">
        <v>137.5</v>
      </c>
      <c r="BS98" s="169">
        <v>846.15384615384608</v>
      </c>
      <c r="BT98" s="169">
        <v>0.10705882352941176</v>
      </c>
      <c r="BU98" s="169">
        <v>1.6274509803921569</v>
      </c>
      <c r="BV98" s="169">
        <v>5.1875</v>
      </c>
      <c r="BW98" s="169">
        <v>39.175257731958766</v>
      </c>
      <c r="BX98" s="169">
        <v>0.46153846153846151</v>
      </c>
      <c r="BY98" s="169">
        <v>31.923076923076923</v>
      </c>
      <c r="BZ98" s="169">
        <v>5.7692307692307692</v>
      </c>
      <c r="CA98" s="169">
        <v>1.5463917525773196</v>
      </c>
      <c r="CB98" s="169">
        <v>3.9473684210526314E-2</v>
      </c>
      <c r="CC98" s="169">
        <v>5.5333333333333332</v>
      </c>
      <c r="CD98" s="169">
        <v>2.5</v>
      </c>
      <c r="CE98" s="169">
        <v>3.3333333333333335</v>
      </c>
      <c r="CF98" s="169">
        <v>25.333333333333332</v>
      </c>
      <c r="CG98" s="169">
        <v>23.18181818181818</v>
      </c>
      <c r="CH98" s="169">
        <v>0.61445783132530118</v>
      </c>
      <c r="CI98" s="169">
        <v>3.1875</v>
      </c>
      <c r="CJ98" s="169">
        <v>130.76923076923077</v>
      </c>
      <c r="CK98" s="169">
        <v>4</v>
      </c>
      <c r="CL98" s="169">
        <v>0.82872269388533815</v>
      </c>
      <c r="CM98" s="169">
        <v>4.5783132530120483</v>
      </c>
      <c r="CN98" s="169">
        <v>26.506024096385541</v>
      </c>
      <c r="CO98" s="169">
        <v>0.10045454545454545</v>
      </c>
      <c r="CP98" s="169">
        <v>56.451612903225808</v>
      </c>
      <c r="CQ98" s="169">
        <v>3.9473684210526314E-2</v>
      </c>
      <c r="CR98" s="169">
        <v>5.870967741935484</v>
      </c>
      <c r="CS98" s="169" t="s">
        <v>495</v>
      </c>
      <c r="CT98" s="169">
        <v>8.7912087912087919E-2</v>
      </c>
      <c r="CU98" s="169">
        <v>0.72727272727272729</v>
      </c>
      <c r="CV98" s="169">
        <v>0.21818181818181817</v>
      </c>
      <c r="CW98" s="169">
        <v>7.32</v>
      </c>
      <c r="CX98" s="169">
        <v>8.5567010309278349</v>
      </c>
      <c r="CY98" s="169">
        <v>0.40625</v>
      </c>
      <c r="CZ98" s="169">
        <v>6.7841600000001279</v>
      </c>
      <c r="DA98" s="169">
        <v>2.9354838709677415</v>
      </c>
    </row>
    <row r="99" spans="1:105">
      <c r="A99" s="168" t="s">
        <v>621</v>
      </c>
      <c r="B99" s="168" t="s">
        <v>598</v>
      </c>
      <c r="C99" s="168" t="s">
        <v>613</v>
      </c>
      <c r="D99" s="168" t="s">
        <v>600</v>
      </c>
      <c r="E99" s="169" t="s">
        <v>495</v>
      </c>
      <c r="F99" s="169">
        <v>49.6</v>
      </c>
      <c r="G99" s="169">
        <v>15.1</v>
      </c>
      <c r="H99" s="169">
        <v>7.06</v>
      </c>
      <c r="I99" s="169">
        <v>6.33</v>
      </c>
      <c r="J99" s="169">
        <v>8.33</v>
      </c>
      <c r="K99" s="169">
        <v>3.11</v>
      </c>
      <c r="L99" s="169">
        <v>4</v>
      </c>
      <c r="M99" s="169">
        <v>1.03</v>
      </c>
      <c r="N99" s="169">
        <v>0.96</v>
      </c>
      <c r="O99" s="169">
        <v>0.14000000000000001</v>
      </c>
      <c r="P99" s="169">
        <v>3.25</v>
      </c>
      <c r="Q99" s="169">
        <v>3.1</v>
      </c>
      <c r="R99" s="169">
        <v>110</v>
      </c>
      <c r="S99" s="169">
        <v>1810</v>
      </c>
      <c r="T99" s="169">
        <v>929</v>
      </c>
      <c r="U99" s="169">
        <v>9</v>
      </c>
      <c r="V99" s="169">
        <v>20</v>
      </c>
      <c r="W99" s="169">
        <v>4.8</v>
      </c>
      <c r="X99" s="169">
        <v>391</v>
      </c>
      <c r="Y99" s="169">
        <v>9.4</v>
      </c>
      <c r="Z99" s="169">
        <v>2</v>
      </c>
      <c r="AA99" s="169">
        <v>29</v>
      </c>
      <c r="AB99" s="169">
        <v>40</v>
      </c>
      <c r="AC99" s="169">
        <v>37</v>
      </c>
      <c r="AD99" s="169">
        <v>193</v>
      </c>
      <c r="AE99" s="169">
        <v>52</v>
      </c>
      <c r="AF99" s="169">
        <v>23</v>
      </c>
      <c r="AG99" s="169">
        <v>205</v>
      </c>
      <c r="AH99" s="169" t="s">
        <v>495</v>
      </c>
      <c r="AI99" s="169" t="s">
        <v>495</v>
      </c>
      <c r="AJ99" s="169" t="s">
        <v>495</v>
      </c>
      <c r="AK99" s="169" t="s">
        <v>495</v>
      </c>
      <c r="AL99" s="169">
        <v>74</v>
      </c>
      <c r="AM99" s="169">
        <v>153</v>
      </c>
      <c r="AN99" s="169">
        <v>18</v>
      </c>
      <c r="AO99" s="169">
        <v>72</v>
      </c>
      <c r="AP99" s="169">
        <v>12</v>
      </c>
      <c r="AQ99" s="169">
        <v>3.2</v>
      </c>
      <c r="AR99" s="169">
        <v>8.5</v>
      </c>
      <c r="AS99" s="169">
        <v>1</v>
      </c>
      <c r="AT99" s="169">
        <v>5.7</v>
      </c>
      <c r="AU99" s="169">
        <v>1</v>
      </c>
      <c r="AV99" s="169">
        <v>2.9</v>
      </c>
      <c r="AW99" s="169">
        <v>0.42</v>
      </c>
      <c r="AX99" s="169">
        <v>2.8</v>
      </c>
      <c r="AY99" s="169">
        <v>0.4</v>
      </c>
      <c r="AZ99" s="170">
        <v>0.70441860000000001</v>
      </c>
      <c r="BA99" s="170">
        <v>0.51265360000000004</v>
      </c>
      <c r="BB99" s="170">
        <v>0.70441860000000001</v>
      </c>
      <c r="BC99" s="170">
        <v>0.51265360000000004</v>
      </c>
      <c r="BD99" s="170">
        <v>18.739000000000001</v>
      </c>
      <c r="BE99" s="170">
        <v>15.603</v>
      </c>
      <c r="BF99" s="170">
        <v>38.558</v>
      </c>
      <c r="BG99" s="170" t="s">
        <v>495</v>
      </c>
      <c r="BH99" s="169">
        <v>0.5</v>
      </c>
      <c r="BI99" s="169">
        <v>9.7750000000000004</v>
      </c>
      <c r="BJ99" s="169">
        <v>7.1428571428571432</v>
      </c>
      <c r="BK99" s="169">
        <v>14.285714285714286</v>
      </c>
      <c r="BL99" s="169">
        <v>26.428571428571431</v>
      </c>
      <c r="BM99" s="169">
        <v>9.7750000000000004</v>
      </c>
      <c r="BN99" s="169">
        <v>4.7</v>
      </c>
      <c r="BO99" s="169">
        <v>17</v>
      </c>
      <c r="BP99" s="169">
        <v>13.482758620689655</v>
      </c>
      <c r="BQ99" s="169">
        <v>45.25</v>
      </c>
      <c r="BR99" s="169">
        <v>90.5</v>
      </c>
      <c r="BS99" s="169">
        <v>646.42857142857144</v>
      </c>
      <c r="BT99" s="169">
        <v>0.1</v>
      </c>
      <c r="BU99" s="169">
        <v>1.85</v>
      </c>
      <c r="BV99" s="169">
        <v>3.7</v>
      </c>
      <c r="BW99" s="169">
        <v>41.595744680851062</v>
      </c>
      <c r="BX99" s="169">
        <v>0.35714285714285715</v>
      </c>
      <c r="BY99" s="169">
        <v>26.428571428571431</v>
      </c>
      <c r="BZ99" s="169">
        <v>4.2857142857142856</v>
      </c>
      <c r="CA99" s="169">
        <v>1.2765957446808509</v>
      </c>
      <c r="CB99" s="169">
        <v>3.0690537084398978E-2</v>
      </c>
      <c r="CC99" s="169">
        <v>6.166666666666667</v>
      </c>
      <c r="CD99" s="169">
        <v>2.035714285714286</v>
      </c>
      <c r="CE99" s="169">
        <v>4.166666666666667</v>
      </c>
      <c r="CF99" s="169">
        <v>32.583333333333336</v>
      </c>
      <c r="CG99" s="169">
        <v>20</v>
      </c>
      <c r="CH99" s="169">
        <v>0.54054054054054057</v>
      </c>
      <c r="CI99" s="169">
        <v>2</v>
      </c>
      <c r="CJ99" s="169">
        <v>100</v>
      </c>
      <c r="CK99" s="169">
        <v>3.035714285714286</v>
      </c>
      <c r="CL99" s="169">
        <v>0.83280707293969058</v>
      </c>
      <c r="CM99" s="169">
        <v>5.2837837837837842</v>
      </c>
      <c r="CN99" s="169">
        <v>24.45945945945946</v>
      </c>
      <c r="CO99" s="169">
        <v>6.0773480662983423E-2</v>
      </c>
      <c r="CP99" s="169">
        <v>32.03448275862069</v>
      </c>
      <c r="CQ99" s="169">
        <v>3.0690537084398978E-2</v>
      </c>
      <c r="CR99" s="169">
        <v>5.2758620689655169</v>
      </c>
      <c r="CS99" s="169" t="s">
        <v>495</v>
      </c>
      <c r="CT99" s="169">
        <v>0.13071895424836602</v>
      </c>
      <c r="CU99" s="169">
        <v>2.2222222222222223</v>
      </c>
      <c r="CV99" s="169">
        <v>0.53333333333333333</v>
      </c>
      <c r="CW99" s="169">
        <v>7.1099999999999994</v>
      </c>
      <c r="CX99" s="169">
        <v>7.8723404255319149</v>
      </c>
      <c r="CY99" s="169">
        <v>0.28500000000000003</v>
      </c>
      <c r="CZ99" s="169">
        <v>8.069240000000022</v>
      </c>
      <c r="DA99" s="169">
        <v>1.2861736334405145</v>
      </c>
    </row>
    <row r="100" spans="1:105">
      <c r="A100" s="168" t="s">
        <v>622</v>
      </c>
      <c r="B100" s="168" t="s">
        <v>598</v>
      </c>
      <c r="C100" s="168" t="s">
        <v>613</v>
      </c>
      <c r="D100" s="168" t="s">
        <v>600</v>
      </c>
      <c r="E100" s="169" t="s">
        <v>495</v>
      </c>
      <c r="F100" s="169">
        <v>48.2</v>
      </c>
      <c r="G100" s="169">
        <v>17.2</v>
      </c>
      <c r="H100" s="169">
        <v>6.96</v>
      </c>
      <c r="I100" s="169">
        <v>4.43</v>
      </c>
      <c r="J100" s="169">
        <v>7.97</v>
      </c>
      <c r="K100" s="169">
        <v>2.96</v>
      </c>
      <c r="L100" s="169">
        <v>4.38</v>
      </c>
      <c r="M100" s="169">
        <v>0.89</v>
      </c>
      <c r="N100" s="169">
        <v>1.06</v>
      </c>
      <c r="O100" s="169">
        <v>0.13</v>
      </c>
      <c r="P100" s="169">
        <v>5.28</v>
      </c>
      <c r="Q100" s="169">
        <v>4.2</v>
      </c>
      <c r="R100" s="169">
        <v>92</v>
      </c>
      <c r="S100" s="169">
        <v>2750</v>
      </c>
      <c r="T100" s="169">
        <v>1970</v>
      </c>
      <c r="U100" s="169">
        <v>19</v>
      </c>
      <c r="V100" s="169">
        <v>22</v>
      </c>
      <c r="W100" s="169">
        <v>4.9000000000000004</v>
      </c>
      <c r="X100" s="169">
        <v>395</v>
      </c>
      <c r="Y100" s="169">
        <v>9.1999999999999993</v>
      </c>
      <c r="Z100" s="169">
        <v>1.8</v>
      </c>
      <c r="AA100" s="169">
        <v>29</v>
      </c>
      <c r="AB100" s="169">
        <v>45</v>
      </c>
      <c r="AC100" s="169">
        <v>24</v>
      </c>
      <c r="AD100" s="169">
        <v>57</v>
      </c>
      <c r="AE100" s="169">
        <v>19</v>
      </c>
      <c r="AF100" s="169">
        <v>20</v>
      </c>
      <c r="AG100" s="169">
        <v>229</v>
      </c>
      <c r="AH100" s="169" t="s">
        <v>495</v>
      </c>
      <c r="AI100" s="169" t="s">
        <v>495</v>
      </c>
      <c r="AJ100" s="169" t="s">
        <v>495</v>
      </c>
      <c r="AK100" s="169" t="s">
        <v>495</v>
      </c>
      <c r="AL100" s="169">
        <v>101</v>
      </c>
      <c r="AM100" s="169">
        <v>207</v>
      </c>
      <c r="AN100" s="169">
        <v>24</v>
      </c>
      <c r="AO100" s="169">
        <v>94</v>
      </c>
      <c r="AP100" s="169">
        <v>15</v>
      </c>
      <c r="AQ100" s="169">
        <v>4.3</v>
      </c>
      <c r="AR100" s="169">
        <v>10.3</v>
      </c>
      <c r="AS100" s="169">
        <v>1.2</v>
      </c>
      <c r="AT100" s="169">
        <v>6.1</v>
      </c>
      <c r="AU100" s="169">
        <v>1.1000000000000001</v>
      </c>
      <c r="AV100" s="169">
        <v>2.9</v>
      </c>
      <c r="AW100" s="169">
        <v>0.37</v>
      </c>
      <c r="AX100" s="169">
        <v>2.6</v>
      </c>
      <c r="AY100" s="169">
        <v>0.39</v>
      </c>
      <c r="AZ100" s="170">
        <v>0.70427960000000001</v>
      </c>
      <c r="BA100" s="170">
        <v>0.5126406</v>
      </c>
      <c r="BB100" s="170">
        <v>0.70427960000000001</v>
      </c>
      <c r="BC100" s="170">
        <v>0.5126406</v>
      </c>
      <c r="BD100" s="170">
        <v>18.821999999999999</v>
      </c>
      <c r="BE100" s="170">
        <v>15.587999999999999</v>
      </c>
      <c r="BF100" s="170">
        <v>38.619</v>
      </c>
      <c r="BG100" s="170" t="s">
        <v>495</v>
      </c>
      <c r="BH100" s="169">
        <v>0.48888888888888887</v>
      </c>
      <c r="BI100" s="169">
        <v>8.7777777777777786</v>
      </c>
      <c r="BJ100" s="169">
        <v>8.4615384615384617</v>
      </c>
      <c r="BK100" s="169">
        <v>17.307692307692307</v>
      </c>
      <c r="BL100" s="169">
        <v>38.846153846153847</v>
      </c>
      <c r="BM100" s="169">
        <v>8.7777777777777786</v>
      </c>
      <c r="BN100" s="169">
        <v>5.1111111111111107</v>
      </c>
      <c r="BO100" s="169">
        <v>10.894736842105264</v>
      </c>
      <c r="BP100" s="169">
        <v>13.620689655172415</v>
      </c>
      <c r="BQ100" s="169">
        <v>61.111111111111114</v>
      </c>
      <c r="BR100" s="169">
        <v>125</v>
      </c>
      <c r="BS100" s="169">
        <v>1057.6923076923076</v>
      </c>
      <c r="BT100" s="169">
        <v>9.7333333333333327E-2</v>
      </c>
      <c r="BU100" s="169">
        <v>2.2444444444444445</v>
      </c>
      <c r="BV100" s="169">
        <v>4.5909090909090908</v>
      </c>
      <c r="BW100" s="169">
        <v>42.934782608695656</v>
      </c>
      <c r="BX100" s="169">
        <v>0.46153846153846151</v>
      </c>
      <c r="BY100" s="169">
        <v>38.846153846153847</v>
      </c>
      <c r="BZ100" s="169">
        <v>5.7692307692307692</v>
      </c>
      <c r="CA100" s="169">
        <v>1.6304347826086958</v>
      </c>
      <c r="CB100" s="169">
        <v>3.7974683544303799E-2</v>
      </c>
      <c r="CC100" s="169">
        <v>6.7333333333333334</v>
      </c>
      <c r="CD100" s="169">
        <v>2.3461538461538458</v>
      </c>
      <c r="CE100" s="169">
        <v>4.4897959183673466</v>
      </c>
      <c r="CF100" s="169">
        <v>26.333333333333332</v>
      </c>
      <c r="CG100" s="169">
        <v>25</v>
      </c>
      <c r="CH100" s="169">
        <v>0.44554455445544555</v>
      </c>
      <c r="CI100" s="169">
        <v>2.0454545454545454</v>
      </c>
      <c r="CJ100" s="169">
        <v>115.38461538461539</v>
      </c>
      <c r="CK100" s="169">
        <v>3.9615384615384617</v>
      </c>
      <c r="CL100" s="169">
        <v>0.77954529457309785</v>
      </c>
      <c r="CM100" s="169">
        <v>3.9108910891089108</v>
      </c>
      <c r="CN100" s="169">
        <v>27.227722772277229</v>
      </c>
      <c r="CO100" s="169">
        <v>3.3454545454545452E-2</v>
      </c>
      <c r="CP100" s="169">
        <v>67.931034482758619</v>
      </c>
      <c r="CQ100" s="169">
        <v>3.7974683544303799E-2</v>
      </c>
      <c r="CR100" s="169">
        <v>7.1379310344827589</v>
      </c>
      <c r="CS100" s="169" t="s">
        <v>495</v>
      </c>
      <c r="CT100" s="169">
        <v>0.10628019323671498</v>
      </c>
      <c r="CU100" s="169">
        <v>1.1578947368421053</v>
      </c>
      <c r="CV100" s="169">
        <v>0.25789473684210529</v>
      </c>
      <c r="CW100" s="169">
        <v>7.34</v>
      </c>
      <c r="CX100" s="169">
        <v>10.978260869565219</v>
      </c>
      <c r="CY100" s="169">
        <v>0.27727272727272728</v>
      </c>
      <c r="CZ100" s="169">
        <v>5.6695200000000057</v>
      </c>
      <c r="DA100" s="169">
        <v>1.4797297297297296</v>
      </c>
    </row>
    <row r="101" spans="1:105">
      <c r="A101" s="168" t="s">
        <v>623</v>
      </c>
      <c r="B101" s="168" t="s">
        <v>598</v>
      </c>
      <c r="C101" s="168" t="s">
        <v>613</v>
      </c>
      <c r="D101" s="168" t="s">
        <v>600</v>
      </c>
      <c r="E101" s="169" t="s">
        <v>495</v>
      </c>
      <c r="F101" s="169">
        <v>51.5</v>
      </c>
      <c r="G101" s="169">
        <v>17.5</v>
      </c>
      <c r="H101" s="169">
        <v>5.27</v>
      </c>
      <c r="I101" s="169">
        <v>2.81</v>
      </c>
      <c r="J101" s="169">
        <v>6.03</v>
      </c>
      <c r="K101" s="169">
        <v>3.01</v>
      </c>
      <c r="L101" s="169">
        <v>7.21</v>
      </c>
      <c r="M101" s="169">
        <v>0.59</v>
      </c>
      <c r="N101" s="169">
        <v>0.54</v>
      </c>
      <c r="O101" s="169">
        <v>0.12</v>
      </c>
      <c r="P101" s="169">
        <v>3.7</v>
      </c>
      <c r="Q101" s="169">
        <v>4.4000000000000004</v>
      </c>
      <c r="R101" s="169">
        <v>134</v>
      </c>
      <c r="S101" s="169">
        <v>4390</v>
      </c>
      <c r="T101" s="169">
        <v>3560</v>
      </c>
      <c r="U101" s="169">
        <v>91</v>
      </c>
      <c r="V101" s="169">
        <v>45</v>
      </c>
      <c r="W101" s="169">
        <v>8.5</v>
      </c>
      <c r="X101" s="169">
        <v>422</v>
      </c>
      <c r="Y101" s="169">
        <v>8.4</v>
      </c>
      <c r="Z101" s="169">
        <v>2</v>
      </c>
      <c r="AA101" s="169">
        <v>37</v>
      </c>
      <c r="AB101" s="169">
        <v>43</v>
      </c>
      <c r="AC101" s="169">
        <v>15</v>
      </c>
      <c r="AD101" s="169">
        <v>42</v>
      </c>
      <c r="AE101" s="169">
        <v>16</v>
      </c>
      <c r="AF101" s="169">
        <v>16</v>
      </c>
      <c r="AG101" s="169">
        <v>174</v>
      </c>
      <c r="AH101" s="169" t="s">
        <v>495</v>
      </c>
      <c r="AI101" s="169" t="s">
        <v>495</v>
      </c>
      <c r="AJ101" s="169" t="s">
        <v>495</v>
      </c>
      <c r="AK101" s="169" t="s">
        <v>495</v>
      </c>
      <c r="AL101" s="169">
        <v>222</v>
      </c>
      <c r="AM101" s="169">
        <v>410</v>
      </c>
      <c r="AN101" s="169">
        <v>47</v>
      </c>
      <c r="AO101" s="169">
        <v>175</v>
      </c>
      <c r="AP101" s="169">
        <v>26</v>
      </c>
      <c r="AQ101" s="169">
        <v>6.8</v>
      </c>
      <c r="AR101" s="169">
        <v>15.2</v>
      </c>
      <c r="AS101" s="169">
        <v>1.6</v>
      </c>
      <c r="AT101" s="169">
        <v>7.7</v>
      </c>
      <c r="AU101" s="169">
        <v>1.2</v>
      </c>
      <c r="AV101" s="169">
        <v>3</v>
      </c>
      <c r="AW101" s="169">
        <v>0.43</v>
      </c>
      <c r="AX101" s="169">
        <v>2.8</v>
      </c>
      <c r="AY101" s="169">
        <v>0.39</v>
      </c>
      <c r="AZ101" s="170" t="s">
        <v>495</v>
      </c>
      <c r="BA101" s="170" t="s">
        <v>495</v>
      </c>
      <c r="BB101" s="170" t="s">
        <v>495</v>
      </c>
      <c r="BC101" s="170" t="s">
        <v>495</v>
      </c>
      <c r="BD101" s="170" t="s">
        <v>495</v>
      </c>
      <c r="BE101" s="170" t="s">
        <v>495</v>
      </c>
      <c r="BF101" s="170" t="s">
        <v>495</v>
      </c>
      <c r="BG101" s="170" t="s">
        <v>495</v>
      </c>
      <c r="BH101" s="169">
        <v>1.0465116279069768</v>
      </c>
      <c r="BI101" s="169">
        <v>9.8139534883720927</v>
      </c>
      <c r="BJ101" s="169">
        <v>16.071428571428573</v>
      </c>
      <c r="BK101" s="169">
        <v>15.357142857142858</v>
      </c>
      <c r="BL101" s="169">
        <v>79.285714285714292</v>
      </c>
      <c r="BM101" s="169">
        <v>9.8139534883720927</v>
      </c>
      <c r="BN101" s="169">
        <v>4.2</v>
      </c>
      <c r="BO101" s="169">
        <v>4.5054945054945055</v>
      </c>
      <c r="BP101" s="169">
        <v>11.405405405405405</v>
      </c>
      <c r="BQ101" s="169">
        <v>102.09302325581395</v>
      </c>
      <c r="BR101" s="169">
        <v>97.555555555555557</v>
      </c>
      <c r="BS101" s="169">
        <v>1567.8571428571429</v>
      </c>
      <c r="BT101" s="169">
        <v>0.16767441860465115</v>
      </c>
      <c r="BU101" s="169">
        <v>5.1627906976744189</v>
      </c>
      <c r="BV101" s="169">
        <v>4.9333333333333336</v>
      </c>
      <c r="BW101" s="169">
        <v>50.238095238095234</v>
      </c>
      <c r="BX101" s="169">
        <v>0.57142857142857151</v>
      </c>
      <c r="BY101" s="169">
        <v>79.285714285714292</v>
      </c>
      <c r="BZ101" s="169">
        <v>9.2857142857142865</v>
      </c>
      <c r="CA101" s="169">
        <v>3.0952380952380949</v>
      </c>
      <c r="CB101" s="169">
        <v>6.1611374407582936E-2</v>
      </c>
      <c r="CC101" s="169">
        <v>8.5384615384615383</v>
      </c>
      <c r="CD101" s="169">
        <v>2.7500000000000004</v>
      </c>
      <c r="CE101" s="169">
        <v>5.2941176470588234</v>
      </c>
      <c r="CF101" s="169">
        <v>16.23076923076923</v>
      </c>
      <c r="CG101" s="169">
        <v>21.5</v>
      </c>
      <c r="CH101" s="169">
        <v>0.19369369369369369</v>
      </c>
      <c r="CI101" s="169">
        <v>0.9555555555555556</v>
      </c>
      <c r="CJ101" s="169">
        <v>110.25641025641025</v>
      </c>
      <c r="CK101" s="169">
        <v>5.4285714285714288</v>
      </c>
      <c r="CL101" s="169">
        <v>0.74761879423189492</v>
      </c>
      <c r="CM101" s="169">
        <v>1.9009009009009008</v>
      </c>
      <c r="CN101" s="169">
        <v>19.774774774774773</v>
      </c>
      <c r="CO101" s="169">
        <v>3.052391799544419E-2</v>
      </c>
      <c r="CP101" s="169">
        <v>96.21621621621621</v>
      </c>
      <c r="CQ101" s="169">
        <v>6.1611374407582936E-2</v>
      </c>
      <c r="CR101" s="169">
        <v>11.081081081081081</v>
      </c>
      <c r="CS101" s="169" t="s">
        <v>495</v>
      </c>
      <c r="CT101" s="169">
        <v>0.10975609756097561</v>
      </c>
      <c r="CU101" s="169">
        <v>0.49450549450549453</v>
      </c>
      <c r="CV101" s="169">
        <v>9.3406593406593408E-2</v>
      </c>
      <c r="CW101" s="169">
        <v>10.219999999999999</v>
      </c>
      <c r="CX101" s="169">
        <v>26.428571428571427</v>
      </c>
      <c r="CY101" s="169">
        <v>0.1711111111111111</v>
      </c>
      <c r="CZ101" s="169" t="s">
        <v>495</v>
      </c>
      <c r="DA101" s="169">
        <v>2.3953488372093026</v>
      </c>
    </row>
    <row r="102" spans="1:105">
      <c r="A102" s="168" t="s">
        <v>624</v>
      </c>
      <c r="B102" s="168" t="s">
        <v>598</v>
      </c>
      <c r="C102" s="168" t="s">
        <v>613</v>
      </c>
      <c r="D102" s="168" t="s">
        <v>600</v>
      </c>
      <c r="E102" s="169" t="s">
        <v>495</v>
      </c>
      <c r="F102" s="169">
        <v>54.2</v>
      </c>
      <c r="G102" s="169">
        <v>17.3</v>
      </c>
      <c r="H102" s="169">
        <v>5.93</v>
      </c>
      <c r="I102" s="169">
        <v>3.18</v>
      </c>
      <c r="J102" s="169">
        <v>5.67</v>
      </c>
      <c r="K102" s="169">
        <v>3.6</v>
      </c>
      <c r="L102" s="169">
        <v>5.8</v>
      </c>
      <c r="M102" s="169">
        <v>0.67</v>
      </c>
      <c r="N102" s="169">
        <v>0.7</v>
      </c>
      <c r="O102" s="169">
        <v>0.12</v>
      </c>
      <c r="P102" s="169">
        <v>1.25</v>
      </c>
      <c r="Q102" s="169">
        <v>1.7</v>
      </c>
      <c r="R102" s="169">
        <v>96</v>
      </c>
      <c r="S102" s="169">
        <v>3350</v>
      </c>
      <c r="T102" s="169">
        <v>2700</v>
      </c>
      <c r="U102" s="169">
        <v>51</v>
      </c>
      <c r="V102" s="169">
        <v>37</v>
      </c>
      <c r="W102" s="169">
        <v>6.9</v>
      </c>
      <c r="X102" s="169">
        <v>457</v>
      </c>
      <c r="Y102" s="169">
        <v>10.199999999999999</v>
      </c>
      <c r="Z102" s="169">
        <v>2.5</v>
      </c>
      <c r="AA102" s="169">
        <v>36</v>
      </c>
      <c r="AB102" s="169">
        <v>51</v>
      </c>
      <c r="AC102" s="169">
        <v>19</v>
      </c>
      <c r="AD102" s="169">
        <v>26</v>
      </c>
      <c r="AE102" s="169">
        <v>16</v>
      </c>
      <c r="AF102" s="169">
        <v>15</v>
      </c>
      <c r="AG102" s="169">
        <v>185</v>
      </c>
      <c r="AH102" s="169" t="s">
        <v>495</v>
      </c>
      <c r="AI102" s="169" t="s">
        <v>495</v>
      </c>
      <c r="AJ102" s="169" t="s">
        <v>495</v>
      </c>
      <c r="AK102" s="169" t="s">
        <v>495</v>
      </c>
      <c r="AL102" s="169">
        <v>154</v>
      </c>
      <c r="AM102" s="169">
        <v>299</v>
      </c>
      <c r="AN102" s="169">
        <v>34</v>
      </c>
      <c r="AO102" s="169">
        <v>127</v>
      </c>
      <c r="AP102" s="169">
        <v>20</v>
      </c>
      <c r="AQ102" s="169">
        <v>5.0999999999999996</v>
      </c>
      <c r="AR102" s="169">
        <v>13.4</v>
      </c>
      <c r="AS102" s="169">
        <v>1.5</v>
      </c>
      <c r="AT102" s="169">
        <v>7.9</v>
      </c>
      <c r="AU102" s="169">
        <v>1.3</v>
      </c>
      <c r="AV102" s="169">
        <v>3.4</v>
      </c>
      <c r="AW102" s="169">
        <v>0.38</v>
      </c>
      <c r="AX102" s="169">
        <v>2.8</v>
      </c>
      <c r="AY102" s="169">
        <v>0.41</v>
      </c>
      <c r="AZ102" s="170">
        <v>0.70420760000000004</v>
      </c>
      <c r="BA102" s="170">
        <v>0.51264960000000004</v>
      </c>
      <c r="BB102" s="170">
        <v>0.70420760000000004</v>
      </c>
      <c r="BC102" s="170">
        <v>0.51264960000000004</v>
      </c>
      <c r="BD102" s="170">
        <v>18.571999999999999</v>
      </c>
      <c r="BE102" s="170">
        <v>15.571999999999999</v>
      </c>
      <c r="BF102" s="170" t="s">
        <v>495</v>
      </c>
      <c r="BG102" s="170" t="s">
        <v>495</v>
      </c>
      <c r="BH102" s="169">
        <v>0.72549019607843135</v>
      </c>
      <c r="BI102" s="169">
        <v>8.9607843137254903</v>
      </c>
      <c r="BJ102" s="169">
        <v>13.214285714285715</v>
      </c>
      <c r="BK102" s="169">
        <v>18.214285714285715</v>
      </c>
      <c r="BL102" s="169">
        <v>55</v>
      </c>
      <c r="BM102" s="169">
        <v>8.9607843137254903</v>
      </c>
      <c r="BN102" s="169">
        <v>4.08</v>
      </c>
      <c r="BO102" s="169">
        <v>5.8627450980392153</v>
      </c>
      <c r="BP102" s="169">
        <v>12.694444444444445</v>
      </c>
      <c r="BQ102" s="169">
        <v>65.686274509803923</v>
      </c>
      <c r="BR102" s="169">
        <v>90.540540540540547</v>
      </c>
      <c r="BS102" s="169">
        <v>1196.4285714285716</v>
      </c>
      <c r="BT102" s="169">
        <v>0.11372549019607843</v>
      </c>
      <c r="BU102" s="169">
        <v>3.0196078431372548</v>
      </c>
      <c r="BV102" s="169">
        <v>4.1621621621621623</v>
      </c>
      <c r="BW102" s="169">
        <v>44.803921568627452</v>
      </c>
      <c r="BX102" s="169">
        <v>0.5357142857142857</v>
      </c>
      <c r="BY102" s="169">
        <v>55</v>
      </c>
      <c r="BZ102" s="169">
        <v>7.1428571428571432</v>
      </c>
      <c r="CA102" s="169">
        <v>1.9607843137254903</v>
      </c>
      <c r="CB102" s="169">
        <v>4.3763676148796497E-2</v>
      </c>
      <c r="CC102" s="169">
        <v>7.7</v>
      </c>
      <c r="CD102" s="169">
        <v>2.8214285714285716</v>
      </c>
      <c r="CE102" s="169">
        <v>5.36231884057971</v>
      </c>
      <c r="CF102" s="169">
        <v>22.85</v>
      </c>
      <c r="CG102" s="169">
        <v>20.399999999999999</v>
      </c>
      <c r="CH102" s="169">
        <v>0.33116883116883117</v>
      </c>
      <c r="CI102" s="169">
        <v>1.3783783783783783</v>
      </c>
      <c r="CJ102" s="169">
        <v>124.39024390243902</v>
      </c>
      <c r="CK102" s="169">
        <v>4.7857142857142865</v>
      </c>
      <c r="CL102" s="169">
        <v>0.74869331826529173</v>
      </c>
      <c r="CM102" s="169">
        <v>2.9675324675324677</v>
      </c>
      <c r="CN102" s="169">
        <v>21.753246753246753</v>
      </c>
      <c r="CO102" s="169">
        <v>2.8656716417910448E-2</v>
      </c>
      <c r="CP102" s="169">
        <v>75</v>
      </c>
      <c r="CQ102" s="169">
        <v>4.3763676148796497E-2</v>
      </c>
      <c r="CR102" s="169">
        <v>8.3055555555555554</v>
      </c>
      <c r="CS102" s="169" t="s">
        <v>495</v>
      </c>
      <c r="CT102" s="169">
        <v>0.12374581939799331</v>
      </c>
      <c r="CU102" s="169">
        <v>0.72549019607843135</v>
      </c>
      <c r="CV102" s="169">
        <v>0.13529411764705884</v>
      </c>
      <c r="CW102" s="169">
        <v>9.4</v>
      </c>
      <c r="CX102" s="169">
        <v>15.098039215686276</v>
      </c>
      <c r="CY102" s="169">
        <v>0.21351351351351353</v>
      </c>
      <c r="CZ102" s="169">
        <v>6.7795199999999056</v>
      </c>
      <c r="DA102" s="169">
        <v>1.6111111111111109</v>
      </c>
    </row>
    <row r="103" spans="1:105">
      <c r="A103" s="168" t="s">
        <v>625</v>
      </c>
      <c r="B103" s="168" t="s">
        <v>626</v>
      </c>
      <c r="C103" s="168" t="s">
        <v>627</v>
      </c>
      <c r="D103" s="168" t="s">
        <v>628</v>
      </c>
      <c r="E103" s="169" t="s">
        <v>495</v>
      </c>
      <c r="F103" s="169">
        <v>57.15</v>
      </c>
      <c r="G103" s="169">
        <v>15.19</v>
      </c>
      <c r="H103" s="169" t="s">
        <v>495</v>
      </c>
      <c r="I103" s="169">
        <v>3.64</v>
      </c>
      <c r="J103" s="169">
        <v>6.97</v>
      </c>
      <c r="K103" s="169">
        <v>2.88</v>
      </c>
      <c r="L103" s="169">
        <v>3.47</v>
      </c>
      <c r="M103" s="169">
        <v>0.95</v>
      </c>
      <c r="N103" s="169">
        <v>0.63</v>
      </c>
      <c r="O103" s="169">
        <v>0.1</v>
      </c>
      <c r="P103" s="169">
        <v>2.75</v>
      </c>
      <c r="Q103" s="169">
        <v>10.199999999999999</v>
      </c>
      <c r="R103" s="169">
        <v>134</v>
      </c>
      <c r="S103" s="169">
        <v>2160</v>
      </c>
      <c r="T103" s="169">
        <v>797</v>
      </c>
      <c r="U103" s="169">
        <v>39</v>
      </c>
      <c r="V103" s="169">
        <v>18</v>
      </c>
      <c r="W103" s="169">
        <v>3.11</v>
      </c>
      <c r="X103" s="169">
        <v>285</v>
      </c>
      <c r="Y103" s="169">
        <v>8.6</v>
      </c>
      <c r="Z103" s="169">
        <v>1.01</v>
      </c>
      <c r="AA103" s="169">
        <v>22</v>
      </c>
      <c r="AB103" s="169">
        <v>20.399999999999999</v>
      </c>
      <c r="AC103" s="169">
        <v>19</v>
      </c>
      <c r="AD103" s="169">
        <v>393</v>
      </c>
      <c r="AE103" s="169">
        <v>161</v>
      </c>
      <c r="AF103" s="169">
        <v>26</v>
      </c>
      <c r="AG103" s="169">
        <v>140</v>
      </c>
      <c r="AH103" s="169" t="s">
        <v>495</v>
      </c>
      <c r="AI103" s="169">
        <v>20</v>
      </c>
      <c r="AJ103" s="169">
        <v>86</v>
      </c>
      <c r="AK103" s="169">
        <v>37</v>
      </c>
      <c r="AL103" s="169">
        <v>45.4</v>
      </c>
      <c r="AM103" s="169">
        <v>86.5</v>
      </c>
      <c r="AN103" s="169">
        <v>10.1</v>
      </c>
      <c r="AO103" s="169">
        <v>39.9</v>
      </c>
      <c r="AP103" s="169">
        <v>7.17</v>
      </c>
      <c r="AQ103" s="169">
        <v>1.76</v>
      </c>
      <c r="AR103" s="169">
        <v>5.84</v>
      </c>
      <c r="AS103" s="169">
        <v>0.8</v>
      </c>
      <c r="AT103" s="169">
        <v>4.32</v>
      </c>
      <c r="AU103" s="169">
        <v>0.81</v>
      </c>
      <c r="AV103" s="169">
        <v>2.48</v>
      </c>
      <c r="AW103" s="169">
        <v>0.38</v>
      </c>
      <c r="AX103" s="169">
        <v>2.42</v>
      </c>
      <c r="AY103" s="169">
        <v>0.35</v>
      </c>
      <c r="AZ103" s="170" t="s">
        <v>495</v>
      </c>
      <c r="BA103" s="170" t="s">
        <v>495</v>
      </c>
      <c r="BB103" s="170" t="s">
        <v>495</v>
      </c>
      <c r="BC103" s="170" t="s">
        <v>495</v>
      </c>
      <c r="BD103" s="170" t="s">
        <v>495</v>
      </c>
      <c r="BE103" s="170" t="s">
        <v>495</v>
      </c>
      <c r="BF103" s="170" t="s">
        <v>495</v>
      </c>
      <c r="BG103" s="170" t="s">
        <v>495</v>
      </c>
      <c r="BH103" s="169">
        <v>0.88235294117647067</v>
      </c>
      <c r="BI103" s="169">
        <v>13.970588235294118</v>
      </c>
      <c r="BJ103" s="169">
        <v>7.4380165289256199</v>
      </c>
      <c r="BK103" s="169">
        <v>8.4297520661157019</v>
      </c>
      <c r="BL103" s="169">
        <v>18.760330578512395</v>
      </c>
      <c r="BM103" s="169">
        <v>13.970588235294118</v>
      </c>
      <c r="BN103" s="169">
        <v>8.5148514851485153</v>
      </c>
      <c r="BO103" s="169">
        <v>2.2179487179487181</v>
      </c>
      <c r="BP103" s="169">
        <v>12.954545454545455</v>
      </c>
      <c r="BQ103" s="169">
        <v>105.88235294117648</v>
      </c>
      <c r="BR103" s="169">
        <v>120</v>
      </c>
      <c r="BS103" s="169">
        <v>892.56198347107443</v>
      </c>
      <c r="BT103" s="169">
        <v>0.17009803921568631</v>
      </c>
      <c r="BU103" s="169">
        <v>2.2254901960784315</v>
      </c>
      <c r="BV103" s="169">
        <v>2.5222222222222221</v>
      </c>
      <c r="BW103" s="169">
        <v>33.139534883720934</v>
      </c>
      <c r="BX103" s="169">
        <v>0.33057851239669422</v>
      </c>
      <c r="BY103" s="169">
        <v>18.760330578512395</v>
      </c>
      <c r="BZ103" s="169">
        <v>2.9628099173553721</v>
      </c>
      <c r="CA103" s="169">
        <v>0.83372093023255811</v>
      </c>
      <c r="CB103" s="169">
        <v>2.5157894736842105E-2</v>
      </c>
      <c r="CC103" s="169">
        <v>6.3319386331938627</v>
      </c>
      <c r="CD103" s="169">
        <v>1.785123966942149</v>
      </c>
      <c r="CE103" s="169">
        <v>5.787781350482315</v>
      </c>
      <c r="CF103" s="169">
        <v>39.7489539748954</v>
      </c>
      <c r="CG103" s="169">
        <v>20.198019801980198</v>
      </c>
      <c r="CH103" s="169">
        <v>0.44933920704845814</v>
      </c>
      <c r="CI103" s="169">
        <v>1.1333333333333333</v>
      </c>
      <c r="CJ103" s="169">
        <v>58.285714285714285</v>
      </c>
      <c r="CK103" s="169">
        <v>2.4132231404958677</v>
      </c>
      <c r="CL103" s="169" t="s">
        <v>495</v>
      </c>
      <c r="CM103" s="169">
        <v>6.2775330396475777</v>
      </c>
      <c r="CN103" s="169">
        <v>47.57709251101322</v>
      </c>
      <c r="CO103" s="169">
        <v>6.2037037037037036E-2</v>
      </c>
      <c r="CP103" s="169">
        <v>36.227272727272727</v>
      </c>
      <c r="CQ103" s="169">
        <v>2.5157894736842105E-2</v>
      </c>
      <c r="CR103" s="169">
        <v>3.9318181818181817</v>
      </c>
      <c r="CS103" s="169" t="s">
        <v>495</v>
      </c>
      <c r="CT103" s="169">
        <v>0.20809248554913296</v>
      </c>
      <c r="CU103" s="169">
        <v>0.46153846153846156</v>
      </c>
      <c r="CV103" s="169">
        <v>7.9743589743589735E-2</v>
      </c>
      <c r="CW103" s="169">
        <v>6.35</v>
      </c>
      <c r="CX103" s="169">
        <v>5.279069767441861</v>
      </c>
      <c r="CY103" s="169">
        <v>0.24000000000000002</v>
      </c>
      <c r="CZ103" s="169" t="s">
        <v>495</v>
      </c>
      <c r="DA103" s="169">
        <v>1.2048611111111112</v>
      </c>
    </row>
    <row r="104" spans="1:105">
      <c r="A104" s="168" t="s">
        <v>629</v>
      </c>
      <c r="B104" s="168" t="s">
        <v>626</v>
      </c>
      <c r="C104" s="168" t="s">
        <v>627</v>
      </c>
      <c r="D104" s="168" t="s">
        <v>630</v>
      </c>
      <c r="E104" s="169" t="s">
        <v>495</v>
      </c>
      <c r="F104" s="169">
        <v>55.14</v>
      </c>
      <c r="G104" s="169">
        <v>12.54</v>
      </c>
      <c r="H104" s="169" t="s">
        <v>495</v>
      </c>
      <c r="I104" s="169">
        <v>3.64</v>
      </c>
      <c r="J104" s="169">
        <v>8.9600000000000009</v>
      </c>
      <c r="K104" s="169">
        <v>2.2000000000000002</v>
      </c>
      <c r="L104" s="169">
        <v>4.95</v>
      </c>
      <c r="M104" s="169">
        <v>1.1599999999999999</v>
      </c>
      <c r="N104" s="169">
        <v>0.56999999999999995</v>
      </c>
      <c r="O104" s="169">
        <v>0.12</v>
      </c>
      <c r="P104" s="169">
        <v>4.6500000000000004</v>
      </c>
      <c r="Q104" s="169">
        <v>15.4</v>
      </c>
      <c r="R104" s="169">
        <v>239</v>
      </c>
      <c r="S104" s="169">
        <v>1130</v>
      </c>
      <c r="T104" s="169">
        <v>538</v>
      </c>
      <c r="U104" s="169">
        <v>24</v>
      </c>
      <c r="V104" s="169">
        <v>34.5</v>
      </c>
      <c r="W104" s="169">
        <v>6.26</v>
      </c>
      <c r="X104" s="169">
        <v>407</v>
      </c>
      <c r="Y104" s="169">
        <v>12.7</v>
      </c>
      <c r="Z104" s="169">
        <v>2.5099999999999998</v>
      </c>
      <c r="AA104" s="169">
        <v>20</v>
      </c>
      <c r="AB104" s="169">
        <v>38</v>
      </c>
      <c r="AC104" s="169">
        <v>19</v>
      </c>
      <c r="AD104" s="169">
        <v>528</v>
      </c>
      <c r="AE104" s="169">
        <v>199</v>
      </c>
      <c r="AF104" s="169">
        <v>24</v>
      </c>
      <c r="AG104" s="169">
        <v>124</v>
      </c>
      <c r="AH104" s="169" t="s">
        <v>495</v>
      </c>
      <c r="AI104" s="169">
        <v>20</v>
      </c>
      <c r="AJ104" s="169">
        <v>78</v>
      </c>
      <c r="AK104" s="169">
        <v>53</v>
      </c>
      <c r="AL104" s="169">
        <v>53.8</v>
      </c>
      <c r="AM104" s="169">
        <v>126</v>
      </c>
      <c r="AN104" s="169">
        <v>15.6</v>
      </c>
      <c r="AO104" s="169">
        <v>63.1</v>
      </c>
      <c r="AP104" s="169">
        <v>10.5</v>
      </c>
      <c r="AQ104" s="169">
        <v>2.06</v>
      </c>
      <c r="AR104" s="169">
        <v>7.02</v>
      </c>
      <c r="AS104" s="169">
        <v>0.86</v>
      </c>
      <c r="AT104" s="169">
        <v>4.1900000000000004</v>
      </c>
      <c r="AU104" s="169">
        <v>0.74</v>
      </c>
      <c r="AV104" s="169">
        <v>2.17</v>
      </c>
      <c r="AW104" s="169">
        <v>0.32</v>
      </c>
      <c r="AX104" s="169">
        <v>1.87</v>
      </c>
      <c r="AY104" s="169">
        <v>0.28999999999999998</v>
      </c>
      <c r="AZ104" s="170">
        <v>0.71007900000000002</v>
      </c>
      <c r="BA104" s="170">
        <v>0.51219999999999999</v>
      </c>
      <c r="BB104" s="170">
        <v>0.70972067529416927</v>
      </c>
      <c r="BC104" s="170">
        <v>0.5121870630339409</v>
      </c>
      <c r="BD104" s="170">
        <v>18.838000000000001</v>
      </c>
      <c r="BE104" s="170">
        <v>15.694000000000001</v>
      </c>
      <c r="BF104" s="170">
        <v>39.127000000000002</v>
      </c>
      <c r="BG104" s="170" t="s">
        <v>495</v>
      </c>
      <c r="BH104" s="169">
        <v>0.90789473684210531</v>
      </c>
      <c r="BI104" s="169">
        <v>10.710526315789474</v>
      </c>
      <c r="BJ104" s="169">
        <v>18.449197860962567</v>
      </c>
      <c r="BK104" s="169">
        <v>20.320855614973262</v>
      </c>
      <c r="BL104" s="169">
        <v>28.770053475935825</v>
      </c>
      <c r="BM104" s="169">
        <v>10.710526315789474</v>
      </c>
      <c r="BN104" s="169">
        <v>5.0597609561752988</v>
      </c>
      <c r="BO104" s="169">
        <v>5.25</v>
      </c>
      <c r="BP104" s="169">
        <v>20.350000000000001</v>
      </c>
      <c r="BQ104" s="169">
        <v>29.736842105263158</v>
      </c>
      <c r="BR104" s="169">
        <v>32.753623188405797</v>
      </c>
      <c r="BS104" s="169">
        <v>604.27807486631013</v>
      </c>
      <c r="BT104" s="169">
        <v>0.13026315789473686</v>
      </c>
      <c r="BU104" s="169">
        <v>1.4157894736842105</v>
      </c>
      <c r="BV104" s="169">
        <v>1.5594202898550724</v>
      </c>
      <c r="BW104" s="169">
        <v>32.047244094488192</v>
      </c>
      <c r="BX104" s="169">
        <v>0.4598930481283422</v>
      </c>
      <c r="BY104" s="169">
        <v>28.770053475935825</v>
      </c>
      <c r="BZ104" s="169">
        <v>5.6149732620320849</v>
      </c>
      <c r="CA104" s="169">
        <v>0.82677165354330717</v>
      </c>
      <c r="CB104" s="169">
        <v>2.5798525798525797E-2</v>
      </c>
      <c r="CC104" s="169">
        <v>5.1238095238095234</v>
      </c>
      <c r="CD104" s="169">
        <v>2.2406417112299466</v>
      </c>
      <c r="CE104" s="169">
        <v>5.5111821086261985</v>
      </c>
      <c r="CF104" s="169">
        <v>38.761904761904759</v>
      </c>
      <c r="CG104" s="169">
        <v>15.139442231075698</v>
      </c>
      <c r="CH104" s="169">
        <v>0.70631970260223054</v>
      </c>
      <c r="CI104" s="169">
        <v>1.1014492753623188</v>
      </c>
      <c r="CJ104" s="169">
        <v>131.0344827586207</v>
      </c>
      <c r="CK104" s="169">
        <v>3.7540106951871652</v>
      </c>
      <c r="CL104" s="169" t="s">
        <v>495</v>
      </c>
      <c r="CM104" s="169">
        <v>7.5650557620817844</v>
      </c>
      <c r="CN104" s="169">
        <v>21.003717472118961</v>
      </c>
      <c r="CO104" s="169">
        <v>0.21150442477876105</v>
      </c>
      <c r="CP104" s="169">
        <v>26.9</v>
      </c>
      <c r="CQ104" s="169">
        <v>2.5798525798525797E-2</v>
      </c>
      <c r="CR104" s="169">
        <v>6.3</v>
      </c>
      <c r="CS104" s="169" t="s">
        <v>495</v>
      </c>
      <c r="CT104" s="169">
        <v>0.27380952380952384</v>
      </c>
      <c r="CU104" s="169">
        <v>1.4375</v>
      </c>
      <c r="CV104" s="169">
        <v>0.26083333333333331</v>
      </c>
      <c r="CW104" s="169">
        <v>7.15</v>
      </c>
      <c r="CX104" s="169">
        <v>4.2362204724409445</v>
      </c>
      <c r="CY104" s="169">
        <v>0.12144927536231885</v>
      </c>
      <c r="CZ104" s="169">
        <v>16.096080000000157</v>
      </c>
      <c r="DA104" s="169">
        <v>2.25</v>
      </c>
    </row>
    <row r="105" spans="1:105">
      <c r="A105" s="168" t="s">
        <v>631</v>
      </c>
      <c r="B105" s="168" t="s">
        <v>626</v>
      </c>
      <c r="C105" s="168" t="s">
        <v>627</v>
      </c>
      <c r="D105" s="168" t="s">
        <v>630</v>
      </c>
      <c r="E105" s="169" t="s">
        <v>495</v>
      </c>
      <c r="F105" s="169">
        <v>53.69</v>
      </c>
      <c r="G105" s="169">
        <v>15.81</v>
      </c>
      <c r="H105" s="169" t="s">
        <v>495</v>
      </c>
      <c r="I105" s="169">
        <v>7.73</v>
      </c>
      <c r="J105" s="169">
        <v>8.52</v>
      </c>
      <c r="K105" s="169">
        <v>2.8</v>
      </c>
      <c r="L105" s="169">
        <v>1.72</v>
      </c>
      <c r="M105" s="169">
        <v>0.68</v>
      </c>
      <c r="N105" s="169">
        <v>0.17</v>
      </c>
      <c r="O105" s="169">
        <v>0.12</v>
      </c>
      <c r="P105" s="169">
        <v>1</v>
      </c>
      <c r="Q105" s="169">
        <v>1.5</v>
      </c>
      <c r="R105" s="169">
        <v>57</v>
      </c>
      <c r="S105" s="169">
        <v>1090</v>
      </c>
      <c r="T105" s="169">
        <v>564</v>
      </c>
      <c r="U105" s="169">
        <v>34</v>
      </c>
      <c r="V105" s="169">
        <v>8.3000000000000007</v>
      </c>
      <c r="W105" s="169">
        <v>1.86</v>
      </c>
      <c r="X105" s="169">
        <v>98</v>
      </c>
      <c r="Y105" s="169">
        <v>3.2</v>
      </c>
      <c r="Z105" s="169">
        <v>0.41</v>
      </c>
      <c r="AA105" s="169">
        <v>18</v>
      </c>
      <c r="AB105" s="169">
        <v>8.6999999999999993</v>
      </c>
      <c r="AC105" s="169">
        <v>26</v>
      </c>
      <c r="AD105" s="169">
        <v>336</v>
      </c>
      <c r="AE105" s="169">
        <v>160</v>
      </c>
      <c r="AF105" s="169">
        <v>29</v>
      </c>
      <c r="AG105" s="169">
        <v>157</v>
      </c>
      <c r="AH105" s="169" t="s">
        <v>495</v>
      </c>
      <c r="AI105" s="169">
        <v>18</v>
      </c>
      <c r="AJ105" s="169">
        <v>80</v>
      </c>
      <c r="AK105" s="169">
        <v>56</v>
      </c>
      <c r="AL105" s="169">
        <v>25.5</v>
      </c>
      <c r="AM105" s="169">
        <v>47.7</v>
      </c>
      <c r="AN105" s="169">
        <v>5.37</v>
      </c>
      <c r="AO105" s="169">
        <v>21.5</v>
      </c>
      <c r="AP105" s="169">
        <v>4.3</v>
      </c>
      <c r="AQ105" s="169">
        <v>1.1299999999999999</v>
      </c>
      <c r="AR105" s="169">
        <v>3.8</v>
      </c>
      <c r="AS105" s="169">
        <v>0.59</v>
      </c>
      <c r="AT105" s="169">
        <v>3.44</v>
      </c>
      <c r="AU105" s="169">
        <v>0.67</v>
      </c>
      <c r="AV105" s="169">
        <v>2</v>
      </c>
      <c r="AW105" s="169">
        <v>0.32</v>
      </c>
      <c r="AX105" s="169">
        <v>1.94</v>
      </c>
      <c r="AY105" s="169">
        <v>0.28999999999999998</v>
      </c>
      <c r="AZ105" s="170" t="s">
        <v>495</v>
      </c>
      <c r="BA105" s="170" t="s">
        <v>495</v>
      </c>
      <c r="BB105" s="170" t="s">
        <v>495</v>
      </c>
      <c r="BC105" s="170" t="s">
        <v>495</v>
      </c>
      <c r="BD105" s="170" t="s">
        <v>495</v>
      </c>
      <c r="BE105" s="170" t="s">
        <v>495</v>
      </c>
      <c r="BF105" s="170" t="s">
        <v>495</v>
      </c>
      <c r="BG105" s="170" t="s">
        <v>495</v>
      </c>
      <c r="BH105" s="169">
        <v>0.95402298850574729</v>
      </c>
      <c r="BI105" s="169">
        <v>11.264367816091955</v>
      </c>
      <c r="BJ105" s="169">
        <v>4.2783505154639183</v>
      </c>
      <c r="BK105" s="169">
        <v>4.4845360824742269</v>
      </c>
      <c r="BL105" s="169">
        <v>13.144329896907216</v>
      </c>
      <c r="BM105" s="169">
        <v>11.264367816091955</v>
      </c>
      <c r="BN105" s="169">
        <v>7.8048780487804885</v>
      </c>
      <c r="BO105" s="169">
        <v>1.4029411764705884</v>
      </c>
      <c r="BP105" s="169">
        <v>5.4444444444444446</v>
      </c>
      <c r="BQ105" s="169">
        <v>125.28735632183908</v>
      </c>
      <c r="BR105" s="169">
        <v>131.32530120481925</v>
      </c>
      <c r="BS105" s="169">
        <v>561.85567010309285</v>
      </c>
      <c r="BT105" s="169">
        <v>0.19770114942528738</v>
      </c>
      <c r="BU105" s="169">
        <v>2.931034482758621</v>
      </c>
      <c r="BV105" s="169">
        <v>3.0722891566265056</v>
      </c>
      <c r="BW105" s="169">
        <v>30.625</v>
      </c>
      <c r="BX105" s="169">
        <v>0.30412371134020616</v>
      </c>
      <c r="BY105" s="169">
        <v>13.144329896907216</v>
      </c>
      <c r="BZ105" s="169">
        <v>2.2164948453608249</v>
      </c>
      <c r="CA105" s="169">
        <v>1.3437499999999998</v>
      </c>
      <c r="CB105" s="169">
        <v>4.3877551020408162E-2</v>
      </c>
      <c r="CC105" s="169">
        <v>5.9302325581395348</v>
      </c>
      <c r="CD105" s="169">
        <v>1.7731958762886597</v>
      </c>
      <c r="CE105" s="169">
        <v>4.4623655913978499</v>
      </c>
      <c r="CF105" s="169">
        <v>22.790697674418606</v>
      </c>
      <c r="CG105" s="169">
        <v>21.219512195121951</v>
      </c>
      <c r="CH105" s="169">
        <v>0.34117647058823525</v>
      </c>
      <c r="CI105" s="169">
        <v>1.0481927710843373</v>
      </c>
      <c r="CJ105" s="169">
        <v>30</v>
      </c>
      <c r="CK105" s="169">
        <v>1.9587628865979381</v>
      </c>
      <c r="CL105" s="169" t="s">
        <v>495</v>
      </c>
      <c r="CM105" s="169">
        <v>3.8431372549019609</v>
      </c>
      <c r="CN105" s="169">
        <v>42.745098039215684</v>
      </c>
      <c r="CO105" s="169">
        <v>5.2293577981651379E-2</v>
      </c>
      <c r="CP105" s="169">
        <v>31.333333333333332</v>
      </c>
      <c r="CQ105" s="169">
        <v>4.3877551020408162E-2</v>
      </c>
      <c r="CR105" s="169">
        <v>2.6500000000000004</v>
      </c>
      <c r="CS105" s="169" t="s">
        <v>495</v>
      </c>
      <c r="CT105" s="169">
        <v>0.17400419287211741</v>
      </c>
      <c r="CU105" s="169">
        <v>0.24411764705882355</v>
      </c>
      <c r="CV105" s="169">
        <v>5.4705882352941181E-2</v>
      </c>
      <c r="CW105" s="169">
        <v>4.5199999999999996</v>
      </c>
      <c r="CX105" s="169">
        <v>7.96875</v>
      </c>
      <c r="CY105" s="169">
        <v>0.41445783132530117</v>
      </c>
      <c r="CZ105" s="169" t="s">
        <v>495</v>
      </c>
      <c r="DA105" s="169">
        <v>0.61428571428571432</v>
      </c>
    </row>
    <row r="106" spans="1:105">
      <c r="A106" s="168" t="s">
        <v>632</v>
      </c>
      <c r="B106" s="168" t="s">
        <v>626</v>
      </c>
      <c r="C106" s="168" t="s">
        <v>627</v>
      </c>
      <c r="D106" s="168" t="s">
        <v>633</v>
      </c>
      <c r="E106" s="169" t="s">
        <v>495</v>
      </c>
      <c r="F106" s="169">
        <v>49.72</v>
      </c>
      <c r="G106" s="169">
        <v>11.72</v>
      </c>
      <c r="H106" s="169" t="s">
        <v>495</v>
      </c>
      <c r="I106" s="169">
        <v>12.03</v>
      </c>
      <c r="J106" s="169">
        <v>8.5</v>
      </c>
      <c r="K106" s="169">
        <v>1.81</v>
      </c>
      <c r="L106" s="169">
        <v>3.72</v>
      </c>
      <c r="M106" s="169">
        <v>1.07</v>
      </c>
      <c r="N106" s="169">
        <v>1.1100000000000001</v>
      </c>
      <c r="O106" s="169">
        <v>0.13</v>
      </c>
      <c r="P106" s="169">
        <v>2.42</v>
      </c>
      <c r="Q106" s="169">
        <v>4.4000000000000004</v>
      </c>
      <c r="R106" s="169">
        <v>116</v>
      </c>
      <c r="S106" s="169">
        <v>2520</v>
      </c>
      <c r="T106" s="169">
        <v>759</v>
      </c>
      <c r="U106" s="169">
        <v>30</v>
      </c>
      <c r="V106" s="169">
        <v>14.3</v>
      </c>
      <c r="W106" s="169">
        <v>3.24</v>
      </c>
      <c r="X106" s="169">
        <v>322</v>
      </c>
      <c r="Y106" s="169">
        <v>9.9</v>
      </c>
      <c r="Z106" s="169">
        <v>1</v>
      </c>
      <c r="AA106" s="169">
        <v>17</v>
      </c>
      <c r="AB106" s="169">
        <v>24.1</v>
      </c>
      <c r="AC106" s="169">
        <v>27</v>
      </c>
      <c r="AD106" s="169">
        <v>814</v>
      </c>
      <c r="AE106" s="169">
        <v>298</v>
      </c>
      <c r="AF106" s="169">
        <v>41</v>
      </c>
      <c r="AG106" s="169">
        <v>165</v>
      </c>
      <c r="AH106" s="169" t="s">
        <v>495</v>
      </c>
      <c r="AI106" s="169">
        <v>17</v>
      </c>
      <c r="AJ106" s="169">
        <v>74</v>
      </c>
      <c r="AK106" s="169">
        <v>47</v>
      </c>
      <c r="AL106" s="169">
        <v>30.6</v>
      </c>
      <c r="AM106" s="169">
        <v>67.400000000000006</v>
      </c>
      <c r="AN106" s="169">
        <v>8.64</v>
      </c>
      <c r="AO106" s="169">
        <v>37.200000000000003</v>
      </c>
      <c r="AP106" s="169">
        <v>6.76</v>
      </c>
      <c r="AQ106" s="169">
        <v>1.8</v>
      </c>
      <c r="AR106" s="169">
        <v>5.15</v>
      </c>
      <c r="AS106" s="169">
        <v>0.69</v>
      </c>
      <c r="AT106" s="169">
        <v>3.51</v>
      </c>
      <c r="AU106" s="169">
        <v>0.62</v>
      </c>
      <c r="AV106" s="169">
        <v>1.8</v>
      </c>
      <c r="AW106" s="169">
        <v>0.26</v>
      </c>
      <c r="AX106" s="169">
        <v>1.6</v>
      </c>
      <c r="AY106" s="169">
        <v>0.23</v>
      </c>
      <c r="AZ106" s="170">
        <v>0.70858699999999997</v>
      </c>
      <c r="BA106" s="170">
        <v>0.51230699999999996</v>
      </c>
      <c r="BB106" s="170">
        <v>0.70846372433866689</v>
      </c>
      <c r="BC106" s="170">
        <v>0.51229262413983923</v>
      </c>
      <c r="BD106" s="170">
        <v>18.501999999999999</v>
      </c>
      <c r="BE106" s="170">
        <v>15.678000000000001</v>
      </c>
      <c r="BF106" s="170">
        <v>38.979999999999997</v>
      </c>
      <c r="BG106" s="170" t="s">
        <v>495</v>
      </c>
      <c r="BH106" s="169">
        <v>0.59336099585062241</v>
      </c>
      <c r="BI106" s="169">
        <v>13.360995850622405</v>
      </c>
      <c r="BJ106" s="169">
        <v>8.9375</v>
      </c>
      <c r="BK106" s="169">
        <v>15.0625</v>
      </c>
      <c r="BL106" s="169">
        <v>19.125</v>
      </c>
      <c r="BM106" s="169">
        <v>13.360995850622405</v>
      </c>
      <c r="BN106" s="169">
        <v>9.9</v>
      </c>
      <c r="BO106" s="169">
        <v>2.246666666666667</v>
      </c>
      <c r="BP106" s="169">
        <v>18.941176470588236</v>
      </c>
      <c r="BQ106" s="169">
        <v>104.56431535269709</v>
      </c>
      <c r="BR106" s="169">
        <v>176.22377622377621</v>
      </c>
      <c r="BS106" s="169">
        <v>1575</v>
      </c>
      <c r="BT106" s="169">
        <v>0.15435684647302905</v>
      </c>
      <c r="BU106" s="169">
        <v>1.2697095435684647</v>
      </c>
      <c r="BV106" s="169">
        <v>2.13986013986014</v>
      </c>
      <c r="BW106" s="169">
        <v>32.525252525252526</v>
      </c>
      <c r="BX106" s="169">
        <v>0.43124999999999997</v>
      </c>
      <c r="BY106" s="169">
        <v>19.125</v>
      </c>
      <c r="BZ106" s="169">
        <v>4.2249999999999996</v>
      </c>
      <c r="CA106" s="169">
        <v>0.68282828282828278</v>
      </c>
      <c r="CB106" s="169">
        <v>2.0993788819875774E-2</v>
      </c>
      <c r="CC106" s="169">
        <v>4.5266272189349115</v>
      </c>
      <c r="CD106" s="169">
        <v>2.1937499999999996</v>
      </c>
      <c r="CE106" s="169">
        <v>4.4135802469135799</v>
      </c>
      <c r="CF106" s="169">
        <v>47.633136094674555</v>
      </c>
      <c r="CG106" s="169">
        <v>24.1</v>
      </c>
      <c r="CH106" s="169">
        <v>0.78758169934640521</v>
      </c>
      <c r="CI106" s="169">
        <v>1.6853146853146854</v>
      </c>
      <c r="CJ106" s="169">
        <v>104.78260869565217</v>
      </c>
      <c r="CK106" s="169">
        <v>3.21875</v>
      </c>
      <c r="CL106" s="169" t="s">
        <v>495</v>
      </c>
      <c r="CM106" s="169">
        <v>10.522875816993464</v>
      </c>
      <c r="CN106" s="169">
        <v>82.35294117647058</v>
      </c>
      <c r="CO106" s="169">
        <v>4.6031746031746035E-2</v>
      </c>
      <c r="CP106" s="169">
        <v>44.647058823529413</v>
      </c>
      <c r="CQ106" s="169">
        <v>2.0993788819875774E-2</v>
      </c>
      <c r="CR106" s="169">
        <v>3.9647058823529413</v>
      </c>
      <c r="CS106" s="169" t="s">
        <v>495</v>
      </c>
      <c r="CT106" s="169">
        <v>0.21216617210682492</v>
      </c>
      <c r="CU106" s="169">
        <v>0.47666666666666668</v>
      </c>
      <c r="CV106" s="169">
        <v>0.10800000000000001</v>
      </c>
      <c r="CW106" s="169">
        <v>5.53</v>
      </c>
      <c r="CX106" s="169">
        <v>3.0909090909090908</v>
      </c>
      <c r="CY106" s="169">
        <v>0.24545454545454543</v>
      </c>
      <c r="CZ106" s="169">
        <v>18.138320000000085</v>
      </c>
      <c r="DA106" s="169">
        <v>2.0552486187845305</v>
      </c>
    </row>
    <row r="107" spans="1:105">
      <c r="A107" s="168" t="s">
        <v>634</v>
      </c>
      <c r="B107" s="168" t="s">
        <v>626</v>
      </c>
      <c r="C107" s="168" t="s">
        <v>627</v>
      </c>
      <c r="D107" s="168" t="s">
        <v>633</v>
      </c>
      <c r="E107" s="169" t="s">
        <v>495</v>
      </c>
      <c r="F107" s="169">
        <v>49.78</v>
      </c>
      <c r="G107" s="169">
        <v>14.29</v>
      </c>
      <c r="H107" s="169" t="s">
        <v>495</v>
      </c>
      <c r="I107" s="169">
        <v>9.69</v>
      </c>
      <c r="J107" s="169">
        <v>10.5</v>
      </c>
      <c r="K107" s="169">
        <v>2.33</v>
      </c>
      <c r="L107" s="169">
        <v>1.79</v>
      </c>
      <c r="M107" s="169">
        <v>0.89</v>
      </c>
      <c r="N107" s="169">
        <v>0.35</v>
      </c>
      <c r="O107" s="169">
        <v>0.14000000000000001</v>
      </c>
      <c r="P107" s="169">
        <v>2.15</v>
      </c>
      <c r="Q107" s="169">
        <v>1.4</v>
      </c>
      <c r="R107" s="169">
        <v>78</v>
      </c>
      <c r="S107" s="169">
        <v>927</v>
      </c>
      <c r="T107" s="169">
        <v>464</v>
      </c>
      <c r="U107" s="169">
        <v>32</v>
      </c>
      <c r="V107" s="169">
        <v>6.5</v>
      </c>
      <c r="W107" s="169">
        <v>1.59</v>
      </c>
      <c r="X107" s="169">
        <v>120</v>
      </c>
      <c r="Y107" s="169">
        <v>3.7</v>
      </c>
      <c r="Z107" s="169">
        <v>0.56999999999999995</v>
      </c>
      <c r="AA107" s="169">
        <v>17</v>
      </c>
      <c r="AB107" s="169">
        <v>10.6</v>
      </c>
      <c r="AC107" s="169">
        <v>31</v>
      </c>
      <c r="AD107" s="169">
        <v>751</v>
      </c>
      <c r="AE107" s="169">
        <v>244</v>
      </c>
      <c r="AF107" s="169">
        <v>45</v>
      </c>
      <c r="AG107" s="169">
        <v>198</v>
      </c>
      <c r="AH107" s="169" t="s">
        <v>495</v>
      </c>
      <c r="AI107" s="169">
        <v>16</v>
      </c>
      <c r="AJ107" s="169">
        <v>75</v>
      </c>
      <c r="AK107" s="169">
        <v>72</v>
      </c>
      <c r="AL107" s="169">
        <v>16.2</v>
      </c>
      <c r="AM107" s="169">
        <v>33.9</v>
      </c>
      <c r="AN107" s="169">
        <v>4.1500000000000004</v>
      </c>
      <c r="AO107" s="169">
        <v>18</v>
      </c>
      <c r="AP107" s="169">
        <v>3.77</v>
      </c>
      <c r="AQ107" s="169">
        <v>1.17</v>
      </c>
      <c r="AR107" s="169">
        <v>3.67</v>
      </c>
      <c r="AS107" s="169">
        <v>0.56000000000000005</v>
      </c>
      <c r="AT107" s="169">
        <v>3.26</v>
      </c>
      <c r="AU107" s="169">
        <v>0.63</v>
      </c>
      <c r="AV107" s="169">
        <v>1.91</v>
      </c>
      <c r="AW107" s="169">
        <v>0.3</v>
      </c>
      <c r="AX107" s="169">
        <v>1.83</v>
      </c>
      <c r="AY107" s="169">
        <v>0.26</v>
      </c>
      <c r="AZ107" s="170" t="s">
        <v>495</v>
      </c>
      <c r="BA107" s="170" t="s">
        <v>495</v>
      </c>
      <c r="BB107" s="170" t="s">
        <v>495</v>
      </c>
      <c r="BC107" s="170" t="s">
        <v>495</v>
      </c>
      <c r="BD107" s="170">
        <v>18.577999999999999</v>
      </c>
      <c r="BE107" s="170">
        <v>15.680999999999999</v>
      </c>
      <c r="BF107" s="170">
        <v>38.987000000000002</v>
      </c>
      <c r="BG107" s="170" t="s">
        <v>495</v>
      </c>
      <c r="BH107" s="169">
        <v>0.6132075471698113</v>
      </c>
      <c r="BI107" s="169">
        <v>11.320754716981133</v>
      </c>
      <c r="BJ107" s="169">
        <v>3.5519125683060109</v>
      </c>
      <c r="BK107" s="169">
        <v>5.7923497267759556</v>
      </c>
      <c r="BL107" s="169">
        <v>8.8524590163934427</v>
      </c>
      <c r="BM107" s="169">
        <v>11.320754716981133</v>
      </c>
      <c r="BN107" s="169">
        <v>6.4912280701754392</v>
      </c>
      <c r="BO107" s="169">
        <v>1.059375</v>
      </c>
      <c r="BP107" s="169">
        <v>7.0588235294117645</v>
      </c>
      <c r="BQ107" s="169">
        <v>87.452830188679243</v>
      </c>
      <c r="BR107" s="169">
        <v>142.61538461538461</v>
      </c>
      <c r="BS107" s="169">
        <v>506.55737704918033</v>
      </c>
      <c r="BT107" s="169">
        <v>0.1688679245283019</v>
      </c>
      <c r="BU107" s="169">
        <v>1.5283018867924527</v>
      </c>
      <c r="BV107" s="169">
        <v>2.4923076923076923</v>
      </c>
      <c r="BW107" s="169">
        <v>32.432432432432428</v>
      </c>
      <c r="BX107" s="169">
        <v>0.30601092896174864</v>
      </c>
      <c r="BY107" s="169">
        <v>8.8524590163934427</v>
      </c>
      <c r="BZ107" s="169">
        <v>2.0601092896174862</v>
      </c>
      <c r="CA107" s="169">
        <v>1.0189189189189189</v>
      </c>
      <c r="CB107" s="169">
        <v>3.1416666666666669E-2</v>
      </c>
      <c r="CC107" s="169">
        <v>4.2970822281167109</v>
      </c>
      <c r="CD107" s="169">
        <v>1.7814207650273222</v>
      </c>
      <c r="CE107" s="169">
        <v>4.0880503144654083</v>
      </c>
      <c r="CF107" s="169">
        <v>31.830238726790451</v>
      </c>
      <c r="CG107" s="169">
        <v>18.596491228070178</v>
      </c>
      <c r="CH107" s="169">
        <v>0.65432098765432101</v>
      </c>
      <c r="CI107" s="169">
        <v>1.6307692307692307</v>
      </c>
      <c r="CJ107" s="169">
        <v>40.769230769230766</v>
      </c>
      <c r="CK107" s="169">
        <v>2.0054644808743167</v>
      </c>
      <c r="CL107" s="169" t="s">
        <v>495</v>
      </c>
      <c r="CM107" s="169">
        <v>7.4074074074074074</v>
      </c>
      <c r="CN107" s="169">
        <v>57.222222222222221</v>
      </c>
      <c r="CO107" s="169">
        <v>8.4142394822006472E-2</v>
      </c>
      <c r="CP107" s="169">
        <v>27.294117647058822</v>
      </c>
      <c r="CQ107" s="169">
        <v>3.1416666666666669E-2</v>
      </c>
      <c r="CR107" s="169">
        <v>1.9941176470588236</v>
      </c>
      <c r="CS107" s="169" t="s">
        <v>495</v>
      </c>
      <c r="CT107" s="169">
        <v>0.19174041297935104</v>
      </c>
      <c r="CU107" s="169">
        <v>0.203125</v>
      </c>
      <c r="CV107" s="169">
        <v>4.9687500000000002E-2</v>
      </c>
      <c r="CW107" s="169">
        <v>4.12</v>
      </c>
      <c r="CX107" s="169">
        <v>4.3783783783783781</v>
      </c>
      <c r="CY107" s="169">
        <v>0.50153846153846149</v>
      </c>
      <c r="CZ107" s="169">
        <v>17.614479999999944</v>
      </c>
      <c r="DA107" s="169">
        <v>0.76824034334763946</v>
      </c>
    </row>
    <row r="108" spans="1:105">
      <c r="A108" s="168" t="s">
        <v>635</v>
      </c>
      <c r="B108" s="168" t="s">
        <v>626</v>
      </c>
      <c r="C108" s="168" t="s">
        <v>627</v>
      </c>
      <c r="D108" s="168" t="s">
        <v>633</v>
      </c>
      <c r="E108" s="169" t="s">
        <v>495</v>
      </c>
      <c r="F108" s="169">
        <v>49.07</v>
      </c>
      <c r="G108" s="169">
        <v>13.94</v>
      </c>
      <c r="H108" s="169" t="s">
        <v>495</v>
      </c>
      <c r="I108" s="169">
        <v>9.74</v>
      </c>
      <c r="J108" s="169">
        <v>9.25</v>
      </c>
      <c r="K108" s="169">
        <v>2.17</v>
      </c>
      <c r="L108" s="169">
        <v>2.52</v>
      </c>
      <c r="M108" s="169">
        <v>1.1100000000000001</v>
      </c>
      <c r="N108" s="169">
        <v>0.67</v>
      </c>
      <c r="O108" s="169">
        <v>0.12</v>
      </c>
      <c r="P108" s="169">
        <v>3.74</v>
      </c>
      <c r="Q108" s="169">
        <v>3.2</v>
      </c>
      <c r="R108" s="169">
        <v>71</v>
      </c>
      <c r="S108" s="169">
        <v>1530</v>
      </c>
      <c r="T108" s="169">
        <v>602</v>
      </c>
      <c r="U108" s="169">
        <v>26</v>
      </c>
      <c r="V108" s="169">
        <v>11.6</v>
      </c>
      <c r="W108" s="169">
        <v>2.86</v>
      </c>
      <c r="X108" s="169">
        <v>206</v>
      </c>
      <c r="Y108" s="169">
        <v>6</v>
      </c>
      <c r="Z108" s="169">
        <v>1.17</v>
      </c>
      <c r="AA108" s="169">
        <v>18</v>
      </c>
      <c r="AB108" s="169">
        <v>24.2</v>
      </c>
      <c r="AC108" s="169">
        <v>30</v>
      </c>
      <c r="AD108" s="169">
        <v>654</v>
      </c>
      <c r="AE108" s="169">
        <v>214</v>
      </c>
      <c r="AF108" s="169">
        <v>41</v>
      </c>
      <c r="AG108" s="169">
        <v>200</v>
      </c>
      <c r="AH108" s="169" t="s">
        <v>495</v>
      </c>
      <c r="AI108" s="169">
        <v>16</v>
      </c>
      <c r="AJ108" s="169">
        <v>77</v>
      </c>
      <c r="AK108" s="169">
        <v>31</v>
      </c>
      <c r="AL108" s="169">
        <v>24.8</v>
      </c>
      <c r="AM108" s="169">
        <v>52.7</v>
      </c>
      <c r="AN108" s="169">
        <v>6.33</v>
      </c>
      <c r="AO108" s="169">
        <v>27.4</v>
      </c>
      <c r="AP108" s="169">
        <v>5.3</v>
      </c>
      <c r="AQ108" s="169">
        <v>1.52</v>
      </c>
      <c r="AR108" s="169">
        <v>4.5599999999999996</v>
      </c>
      <c r="AS108" s="169">
        <v>0.62</v>
      </c>
      <c r="AT108" s="169">
        <v>3.49</v>
      </c>
      <c r="AU108" s="169">
        <v>0.66</v>
      </c>
      <c r="AV108" s="169">
        <v>1.92</v>
      </c>
      <c r="AW108" s="169">
        <v>0.3</v>
      </c>
      <c r="AX108" s="169">
        <v>1.81</v>
      </c>
      <c r="AY108" s="169">
        <v>0.26</v>
      </c>
      <c r="AZ108" s="170" t="s">
        <v>495</v>
      </c>
      <c r="BA108" s="170" t="s">
        <v>495</v>
      </c>
      <c r="BB108" s="170" t="s">
        <v>495</v>
      </c>
      <c r="BC108" s="170" t="s">
        <v>495</v>
      </c>
      <c r="BD108" s="170">
        <v>18.559999999999999</v>
      </c>
      <c r="BE108" s="170">
        <v>15.676</v>
      </c>
      <c r="BF108" s="170">
        <v>38.985999999999997</v>
      </c>
      <c r="BG108" s="170" t="s">
        <v>495</v>
      </c>
      <c r="BH108" s="169">
        <v>0.47933884297520662</v>
      </c>
      <c r="BI108" s="169">
        <v>8.5123966942148765</v>
      </c>
      <c r="BJ108" s="169">
        <v>6.4088397790055245</v>
      </c>
      <c r="BK108" s="169">
        <v>13.370165745856353</v>
      </c>
      <c r="BL108" s="169">
        <v>13.701657458563536</v>
      </c>
      <c r="BM108" s="169">
        <v>8.5123966942148765</v>
      </c>
      <c r="BN108" s="169">
        <v>5.1282051282051286</v>
      </c>
      <c r="BO108" s="169">
        <v>2.0269230769230768</v>
      </c>
      <c r="BP108" s="169">
        <v>11.444444444444445</v>
      </c>
      <c r="BQ108" s="169">
        <v>63.223140495867767</v>
      </c>
      <c r="BR108" s="169">
        <v>131.89655172413794</v>
      </c>
      <c r="BS108" s="169">
        <v>845.30386740331494</v>
      </c>
      <c r="BT108" s="169">
        <v>0.10413223140495868</v>
      </c>
      <c r="BU108" s="169">
        <v>1.0247933884297522</v>
      </c>
      <c r="BV108" s="169">
        <v>2.1379310344827589</v>
      </c>
      <c r="BW108" s="169">
        <v>34.333333333333336</v>
      </c>
      <c r="BX108" s="169">
        <v>0.34254143646408841</v>
      </c>
      <c r="BY108" s="169">
        <v>13.701657458563536</v>
      </c>
      <c r="BZ108" s="169">
        <v>2.9281767955801103</v>
      </c>
      <c r="CA108" s="169">
        <v>0.8833333333333333</v>
      </c>
      <c r="CB108" s="169">
        <v>2.5728155339805825E-2</v>
      </c>
      <c r="CC108" s="169">
        <v>4.6792452830188678</v>
      </c>
      <c r="CD108" s="169">
        <v>1.9281767955801106</v>
      </c>
      <c r="CE108" s="169">
        <v>4.0559440559440558</v>
      </c>
      <c r="CF108" s="169">
        <v>38.867924528301891</v>
      </c>
      <c r="CG108" s="169">
        <v>20.683760683760685</v>
      </c>
      <c r="CH108" s="169">
        <v>0.97580645161290314</v>
      </c>
      <c r="CI108" s="169">
        <v>2.0862068965517242</v>
      </c>
      <c r="CJ108" s="169">
        <v>93.076923076923066</v>
      </c>
      <c r="CK108" s="169">
        <v>2.5193370165745854</v>
      </c>
      <c r="CL108" s="169" t="s">
        <v>495</v>
      </c>
      <c r="CM108" s="169">
        <v>8.306451612903226</v>
      </c>
      <c r="CN108" s="169">
        <v>61.693548387096776</v>
      </c>
      <c r="CO108" s="169">
        <v>4.6405228758169936E-2</v>
      </c>
      <c r="CP108" s="169">
        <v>33.444444444444443</v>
      </c>
      <c r="CQ108" s="169">
        <v>2.5728155339805825E-2</v>
      </c>
      <c r="CR108" s="169">
        <v>2.927777777777778</v>
      </c>
      <c r="CS108" s="169" t="s">
        <v>495</v>
      </c>
      <c r="CT108" s="169">
        <v>0.22011385199240985</v>
      </c>
      <c r="CU108" s="169">
        <v>0.44615384615384612</v>
      </c>
      <c r="CV108" s="169">
        <v>0.11</v>
      </c>
      <c r="CW108" s="169">
        <v>4.6899999999999995</v>
      </c>
      <c r="CX108" s="169">
        <v>4.1333333333333337</v>
      </c>
      <c r="CY108" s="169">
        <v>0.30086206896551726</v>
      </c>
      <c r="CZ108" s="169">
        <v>17.309600000000103</v>
      </c>
      <c r="DA108" s="169">
        <v>1.1612903225806452</v>
      </c>
    </row>
    <row r="109" spans="1:105">
      <c r="A109" s="168" t="s">
        <v>636</v>
      </c>
      <c r="B109" s="168" t="s">
        <v>626</v>
      </c>
      <c r="C109" s="168" t="s">
        <v>627</v>
      </c>
      <c r="D109" s="168" t="s">
        <v>630</v>
      </c>
      <c r="E109" s="169" t="s">
        <v>495</v>
      </c>
      <c r="F109" s="169">
        <v>53.47</v>
      </c>
      <c r="G109" s="169">
        <v>16.309999999999999</v>
      </c>
      <c r="H109" s="169" t="s">
        <v>495</v>
      </c>
      <c r="I109" s="169">
        <v>7.04</v>
      </c>
      <c r="J109" s="169">
        <v>8.2899999999999991</v>
      </c>
      <c r="K109" s="169">
        <v>3.05</v>
      </c>
      <c r="L109" s="169">
        <v>1.65</v>
      </c>
      <c r="M109" s="169">
        <v>0.67</v>
      </c>
      <c r="N109" s="169">
        <v>0.19</v>
      </c>
      <c r="O109" s="169">
        <v>0.12</v>
      </c>
      <c r="P109" s="169">
        <v>1.53</v>
      </c>
      <c r="Q109" s="169">
        <v>6.2</v>
      </c>
      <c r="R109" s="169">
        <v>54</v>
      </c>
      <c r="S109" s="169">
        <v>830</v>
      </c>
      <c r="T109" s="169">
        <v>574</v>
      </c>
      <c r="U109" s="169">
        <v>35</v>
      </c>
      <c r="V109" s="169">
        <v>9.5</v>
      </c>
      <c r="W109" s="169">
        <v>2.39</v>
      </c>
      <c r="X109" s="169">
        <v>122</v>
      </c>
      <c r="Y109" s="169">
        <v>3.7</v>
      </c>
      <c r="Z109" s="169">
        <v>0.65</v>
      </c>
      <c r="AA109" s="169">
        <v>17</v>
      </c>
      <c r="AB109" s="169">
        <v>11.3</v>
      </c>
      <c r="AC109" s="169">
        <v>22</v>
      </c>
      <c r="AD109" s="169">
        <v>460</v>
      </c>
      <c r="AE109" s="169">
        <v>162</v>
      </c>
      <c r="AF109" s="169">
        <v>24</v>
      </c>
      <c r="AG109" s="169">
        <v>137</v>
      </c>
      <c r="AH109" s="169" t="s">
        <v>495</v>
      </c>
      <c r="AI109" s="169">
        <v>17</v>
      </c>
      <c r="AJ109" s="169">
        <v>73</v>
      </c>
      <c r="AK109" s="169">
        <v>40</v>
      </c>
      <c r="AL109" s="169">
        <v>23.7</v>
      </c>
      <c r="AM109" s="169">
        <v>46.5</v>
      </c>
      <c r="AN109" s="169">
        <v>5.14</v>
      </c>
      <c r="AO109" s="169">
        <v>20.3</v>
      </c>
      <c r="AP109" s="169">
        <v>3.91</v>
      </c>
      <c r="AQ109" s="169">
        <v>1.17</v>
      </c>
      <c r="AR109" s="169">
        <v>3.79</v>
      </c>
      <c r="AS109" s="169">
        <v>0.56999999999999995</v>
      </c>
      <c r="AT109" s="169">
        <v>3.22</v>
      </c>
      <c r="AU109" s="169">
        <v>0.63</v>
      </c>
      <c r="AV109" s="169">
        <v>1.96</v>
      </c>
      <c r="AW109" s="169">
        <v>0.3</v>
      </c>
      <c r="AX109" s="169">
        <v>1.9</v>
      </c>
      <c r="AY109" s="169">
        <v>0.28999999999999998</v>
      </c>
      <c r="AZ109" s="170" t="s">
        <v>495</v>
      </c>
      <c r="BA109" s="170" t="s">
        <v>495</v>
      </c>
      <c r="BB109" s="170" t="s">
        <v>495</v>
      </c>
      <c r="BC109" s="170" t="s">
        <v>495</v>
      </c>
      <c r="BD109" s="170" t="s">
        <v>495</v>
      </c>
      <c r="BE109" s="170" t="s">
        <v>495</v>
      </c>
      <c r="BF109" s="170" t="s">
        <v>495</v>
      </c>
      <c r="BG109" s="170" t="s">
        <v>495</v>
      </c>
      <c r="BH109" s="169">
        <v>0.84070796460176989</v>
      </c>
      <c r="BI109" s="169">
        <v>10.79646017699115</v>
      </c>
      <c r="BJ109" s="169">
        <v>5</v>
      </c>
      <c r="BK109" s="169">
        <v>5.9473684210526319</v>
      </c>
      <c r="BL109" s="169">
        <v>12.473684210526317</v>
      </c>
      <c r="BM109" s="169">
        <v>10.79646017699115</v>
      </c>
      <c r="BN109" s="169">
        <v>5.6923076923076925</v>
      </c>
      <c r="BO109" s="169">
        <v>1.3285714285714285</v>
      </c>
      <c r="BP109" s="169">
        <v>7.1764705882352944</v>
      </c>
      <c r="BQ109" s="169">
        <v>73.451327433628308</v>
      </c>
      <c r="BR109" s="169">
        <v>87.368421052631575</v>
      </c>
      <c r="BS109" s="169">
        <v>436.84210526315792</v>
      </c>
      <c r="BT109" s="169">
        <v>0.14601769911504422</v>
      </c>
      <c r="BU109" s="169">
        <v>2.0973451327433628</v>
      </c>
      <c r="BV109" s="169">
        <v>2.4947368421052629</v>
      </c>
      <c r="BW109" s="169">
        <v>32.972972972972968</v>
      </c>
      <c r="BX109" s="169">
        <v>0.3</v>
      </c>
      <c r="BY109" s="169">
        <v>12.473684210526317</v>
      </c>
      <c r="BZ109" s="169">
        <v>2.0578947368421052</v>
      </c>
      <c r="CA109" s="169">
        <v>1.0567567567567568</v>
      </c>
      <c r="CB109" s="169">
        <v>3.2049180327868854E-2</v>
      </c>
      <c r="CC109" s="169">
        <v>6.0613810741687972</v>
      </c>
      <c r="CD109" s="169">
        <v>1.6947368421052633</v>
      </c>
      <c r="CE109" s="169">
        <v>3.9748953974895396</v>
      </c>
      <c r="CF109" s="169">
        <v>31.202046035805626</v>
      </c>
      <c r="CG109" s="169">
        <v>17.384615384615387</v>
      </c>
      <c r="CH109" s="169">
        <v>0.47679324894514774</v>
      </c>
      <c r="CI109" s="169">
        <v>1.1894736842105265</v>
      </c>
      <c r="CJ109" s="169">
        <v>38.965517241379317</v>
      </c>
      <c r="CK109" s="169">
        <v>1.9947368421052634</v>
      </c>
      <c r="CL109" s="169" t="s">
        <v>495</v>
      </c>
      <c r="CM109" s="169">
        <v>5.147679324894515</v>
      </c>
      <c r="CN109" s="169">
        <v>35.021097046413502</v>
      </c>
      <c r="CO109" s="169">
        <v>6.5060240963855417E-2</v>
      </c>
      <c r="CP109" s="169">
        <v>33.764705882352942</v>
      </c>
      <c r="CQ109" s="169">
        <v>3.2049180327868854E-2</v>
      </c>
      <c r="CR109" s="169">
        <v>2.7352941176470589</v>
      </c>
      <c r="CS109" s="169" t="s">
        <v>495</v>
      </c>
      <c r="CT109" s="169">
        <v>0.20430107526881722</v>
      </c>
      <c r="CU109" s="169">
        <v>0.27142857142857141</v>
      </c>
      <c r="CV109" s="169">
        <v>6.8285714285714283E-2</v>
      </c>
      <c r="CW109" s="169">
        <v>4.6999999999999993</v>
      </c>
      <c r="CX109" s="169">
        <v>6.4054054054054053</v>
      </c>
      <c r="CY109" s="169">
        <v>0.33894736842105266</v>
      </c>
      <c r="CZ109" s="169" t="s">
        <v>495</v>
      </c>
      <c r="DA109" s="169">
        <v>0.54098360655737709</v>
      </c>
    </row>
    <row r="110" spans="1:105">
      <c r="A110" s="168" t="s">
        <v>637</v>
      </c>
      <c r="B110" s="168" t="s">
        <v>626</v>
      </c>
      <c r="C110" s="168" t="s">
        <v>627</v>
      </c>
      <c r="D110" s="168" t="s">
        <v>638</v>
      </c>
      <c r="E110" s="169" t="s">
        <v>495</v>
      </c>
      <c r="F110" s="169">
        <v>59.37</v>
      </c>
      <c r="G110" s="169">
        <v>18.510000000000002</v>
      </c>
      <c r="H110" s="169" t="s">
        <v>495</v>
      </c>
      <c r="I110" s="169">
        <v>1.54</v>
      </c>
      <c r="J110" s="169">
        <v>6.63</v>
      </c>
      <c r="K110" s="169">
        <v>3.69</v>
      </c>
      <c r="L110" s="169">
        <v>2.59</v>
      </c>
      <c r="M110" s="169">
        <v>0.74</v>
      </c>
      <c r="N110" s="169">
        <v>0.23</v>
      </c>
      <c r="O110" s="169">
        <v>0.05</v>
      </c>
      <c r="P110" s="169">
        <v>2.83</v>
      </c>
      <c r="Q110" s="169">
        <v>4.0999999999999996</v>
      </c>
      <c r="R110" s="169">
        <v>70</v>
      </c>
      <c r="S110" s="169">
        <v>1160</v>
      </c>
      <c r="T110" s="169">
        <v>699</v>
      </c>
      <c r="U110" s="169">
        <v>43</v>
      </c>
      <c r="V110" s="169">
        <v>16.899999999999999</v>
      </c>
      <c r="W110" s="169">
        <v>5.13</v>
      </c>
      <c r="X110" s="169">
        <v>146</v>
      </c>
      <c r="Y110" s="169">
        <v>4.5</v>
      </c>
      <c r="Z110" s="169">
        <v>0.99</v>
      </c>
      <c r="AA110" s="169">
        <v>23</v>
      </c>
      <c r="AB110" s="169">
        <v>12.9</v>
      </c>
      <c r="AC110" s="169">
        <v>21</v>
      </c>
      <c r="AD110" s="169">
        <v>338</v>
      </c>
      <c r="AE110" s="169">
        <v>95</v>
      </c>
      <c r="AF110" s="169">
        <v>13</v>
      </c>
      <c r="AG110" s="169">
        <v>139</v>
      </c>
      <c r="AH110" s="169" t="s">
        <v>495</v>
      </c>
      <c r="AI110" s="169">
        <v>21</v>
      </c>
      <c r="AJ110" s="169">
        <v>56</v>
      </c>
      <c r="AK110" s="169">
        <v>38</v>
      </c>
      <c r="AL110" s="169">
        <v>40.5</v>
      </c>
      <c r="AM110" s="169">
        <v>67.400000000000006</v>
      </c>
      <c r="AN110" s="169">
        <v>7.93</v>
      </c>
      <c r="AO110" s="169">
        <v>30.3</v>
      </c>
      <c r="AP110" s="169">
        <v>5.4</v>
      </c>
      <c r="AQ110" s="169">
        <v>1.47</v>
      </c>
      <c r="AR110" s="169">
        <v>5.19</v>
      </c>
      <c r="AS110" s="169">
        <v>0.72</v>
      </c>
      <c r="AT110" s="169">
        <v>4.08</v>
      </c>
      <c r="AU110" s="169">
        <v>0.79</v>
      </c>
      <c r="AV110" s="169">
        <v>2.41</v>
      </c>
      <c r="AW110" s="169">
        <v>0.38</v>
      </c>
      <c r="AX110" s="169">
        <v>2.2799999999999998</v>
      </c>
      <c r="AY110" s="169">
        <v>0.33</v>
      </c>
      <c r="AZ110" s="170" t="s">
        <v>495</v>
      </c>
      <c r="BA110" s="170" t="s">
        <v>495</v>
      </c>
      <c r="BB110" s="170" t="s">
        <v>495</v>
      </c>
      <c r="BC110" s="170" t="s">
        <v>495</v>
      </c>
      <c r="BD110" s="170" t="s">
        <v>495</v>
      </c>
      <c r="BE110" s="170" t="s">
        <v>495</v>
      </c>
      <c r="BF110" s="170" t="s">
        <v>495</v>
      </c>
      <c r="BG110" s="170" t="s">
        <v>495</v>
      </c>
      <c r="BH110" s="169">
        <v>1.3100775193798448</v>
      </c>
      <c r="BI110" s="169">
        <v>11.317829457364342</v>
      </c>
      <c r="BJ110" s="169">
        <v>7.4122807017543861</v>
      </c>
      <c r="BK110" s="169">
        <v>5.6578947368421062</v>
      </c>
      <c r="BL110" s="169">
        <v>17.763157894736842</v>
      </c>
      <c r="BM110" s="169">
        <v>11.317829457364342</v>
      </c>
      <c r="BN110" s="169">
        <v>4.5454545454545459</v>
      </c>
      <c r="BO110" s="169">
        <v>1.5674418604651164</v>
      </c>
      <c r="BP110" s="169">
        <v>6.3478260869565215</v>
      </c>
      <c r="BQ110" s="169">
        <v>89.922480620155042</v>
      </c>
      <c r="BR110" s="169">
        <v>68.639053254437869</v>
      </c>
      <c r="BS110" s="169">
        <v>508.77192982456143</v>
      </c>
      <c r="BT110" s="169">
        <v>0.2007751937984496</v>
      </c>
      <c r="BU110" s="169">
        <v>3.13953488372093</v>
      </c>
      <c r="BV110" s="169">
        <v>2.3964497041420119</v>
      </c>
      <c r="BW110" s="169">
        <v>32.444444444444443</v>
      </c>
      <c r="BX110" s="169">
        <v>0.31578947368421056</v>
      </c>
      <c r="BY110" s="169">
        <v>17.763157894736842</v>
      </c>
      <c r="BZ110" s="169">
        <v>2.3684210526315792</v>
      </c>
      <c r="CA110" s="169">
        <v>1.2000000000000002</v>
      </c>
      <c r="CB110" s="169">
        <v>3.6986301369863014E-2</v>
      </c>
      <c r="CC110" s="169">
        <v>7.4999999999999991</v>
      </c>
      <c r="CD110" s="169">
        <v>1.7894736842105265</v>
      </c>
      <c r="CE110" s="169">
        <v>3.2943469785575048</v>
      </c>
      <c r="CF110" s="169">
        <v>27.037037037037035</v>
      </c>
      <c r="CG110" s="169">
        <v>13.030303030303031</v>
      </c>
      <c r="CH110" s="169">
        <v>0.31851851851851853</v>
      </c>
      <c r="CI110" s="169">
        <v>0.76331360946745574</v>
      </c>
      <c r="CJ110" s="169">
        <v>39.090909090909093</v>
      </c>
      <c r="CK110" s="169">
        <v>2.2763157894736845</v>
      </c>
      <c r="CL110" s="169" t="s">
        <v>495</v>
      </c>
      <c r="CM110" s="169">
        <v>3.6049382716049383</v>
      </c>
      <c r="CN110" s="169">
        <v>28.641975308641975</v>
      </c>
      <c r="CO110" s="169">
        <v>6.0344827586206899E-2</v>
      </c>
      <c r="CP110" s="169">
        <v>30.391304347826086</v>
      </c>
      <c r="CQ110" s="169">
        <v>3.6986301369863014E-2</v>
      </c>
      <c r="CR110" s="169">
        <v>2.9304347826086961</v>
      </c>
      <c r="CS110" s="169" t="s">
        <v>495</v>
      </c>
      <c r="CT110" s="169">
        <v>0.25074183976261122</v>
      </c>
      <c r="CU110" s="169">
        <v>0.39302325581395348</v>
      </c>
      <c r="CV110" s="169">
        <v>0.11930232558139535</v>
      </c>
      <c r="CW110" s="169">
        <v>6.2799999999999994</v>
      </c>
      <c r="CX110" s="169">
        <v>9</v>
      </c>
      <c r="CY110" s="169">
        <v>0.24142011834319529</v>
      </c>
      <c r="CZ110" s="169" t="s">
        <v>495</v>
      </c>
      <c r="DA110" s="169">
        <v>0.70189701897018963</v>
      </c>
    </row>
    <row r="111" spans="1:105">
      <c r="A111" s="168" t="s">
        <v>639</v>
      </c>
      <c r="B111" s="168" t="s">
        <v>626</v>
      </c>
      <c r="C111" s="168" t="s">
        <v>627</v>
      </c>
      <c r="D111" s="168" t="s">
        <v>638</v>
      </c>
      <c r="E111" s="169" t="s">
        <v>495</v>
      </c>
      <c r="F111" s="169">
        <v>55.32</v>
      </c>
      <c r="G111" s="169">
        <v>14.54</v>
      </c>
      <c r="H111" s="169" t="s">
        <v>495</v>
      </c>
      <c r="I111" s="169">
        <v>4.95</v>
      </c>
      <c r="J111" s="169">
        <v>8.49</v>
      </c>
      <c r="K111" s="169">
        <v>2.84</v>
      </c>
      <c r="L111" s="169">
        <v>2.11</v>
      </c>
      <c r="M111" s="169">
        <v>0.59</v>
      </c>
      <c r="N111" s="169">
        <v>0.2</v>
      </c>
      <c r="O111" s="169">
        <v>0.12</v>
      </c>
      <c r="P111" s="169">
        <v>4.7300000000000004</v>
      </c>
      <c r="Q111" s="169">
        <v>19.899999999999999</v>
      </c>
      <c r="R111" s="169">
        <v>107</v>
      </c>
      <c r="S111" s="169">
        <v>902</v>
      </c>
      <c r="T111" s="169">
        <v>620</v>
      </c>
      <c r="U111" s="169">
        <v>42</v>
      </c>
      <c r="V111" s="169">
        <v>13.6</v>
      </c>
      <c r="W111" s="169">
        <v>4.2699999999999996</v>
      </c>
      <c r="X111" s="169">
        <v>124</v>
      </c>
      <c r="Y111" s="169">
        <v>3.7</v>
      </c>
      <c r="Z111" s="169">
        <v>0.78</v>
      </c>
      <c r="AA111" s="169">
        <v>15</v>
      </c>
      <c r="AB111" s="169">
        <v>10.7</v>
      </c>
      <c r="AC111" s="169">
        <v>18</v>
      </c>
      <c r="AD111" s="169">
        <v>317</v>
      </c>
      <c r="AE111" s="169">
        <v>119</v>
      </c>
      <c r="AF111" s="169">
        <v>25</v>
      </c>
      <c r="AG111" s="169">
        <v>114</v>
      </c>
      <c r="AH111" s="169" t="s">
        <v>495</v>
      </c>
      <c r="AI111" s="169">
        <v>17</v>
      </c>
      <c r="AJ111" s="169">
        <v>60</v>
      </c>
      <c r="AK111" s="169">
        <v>40</v>
      </c>
      <c r="AL111" s="169">
        <v>28.7</v>
      </c>
      <c r="AM111" s="169">
        <v>53.7</v>
      </c>
      <c r="AN111" s="169">
        <v>5.81</v>
      </c>
      <c r="AO111" s="169">
        <v>22.1</v>
      </c>
      <c r="AP111" s="169">
        <v>3.95</v>
      </c>
      <c r="AQ111" s="169">
        <v>1.03</v>
      </c>
      <c r="AR111" s="169">
        <v>3.48</v>
      </c>
      <c r="AS111" s="169">
        <v>0.48</v>
      </c>
      <c r="AT111" s="169">
        <v>2.7</v>
      </c>
      <c r="AU111" s="169">
        <v>0.52</v>
      </c>
      <c r="AV111" s="169">
        <v>1.59</v>
      </c>
      <c r="AW111" s="169">
        <v>0.24</v>
      </c>
      <c r="AX111" s="169">
        <v>1.48</v>
      </c>
      <c r="AY111" s="169">
        <v>0.24</v>
      </c>
      <c r="AZ111" s="170" t="s">
        <v>495</v>
      </c>
      <c r="BA111" s="170" t="s">
        <v>495</v>
      </c>
      <c r="BB111" s="170" t="s">
        <v>495</v>
      </c>
      <c r="BC111" s="170" t="s">
        <v>495</v>
      </c>
      <c r="BD111" s="170" t="s">
        <v>495</v>
      </c>
      <c r="BE111" s="170" t="s">
        <v>495</v>
      </c>
      <c r="BF111" s="170" t="s">
        <v>495</v>
      </c>
      <c r="BG111" s="170" t="s">
        <v>495</v>
      </c>
      <c r="BH111" s="169">
        <v>1.2710280373831777</v>
      </c>
      <c r="BI111" s="169">
        <v>11.588785046728972</v>
      </c>
      <c r="BJ111" s="169">
        <v>9.1891891891891895</v>
      </c>
      <c r="BK111" s="169">
        <v>7.2297297297297289</v>
      </c>
      <c r="BL111" s="169">
        <v>19.391891891891891</v>
      </c>
      <c r="BM111" s="169">
        <v>11.588785046728972</v>
      </c>
      <c r="BN111" s="169">
        <v>4.7435897435897436</v>
      </c>
      <c r="BO111" s="169">
        <v>1.2785714285714287</v>
      </c>
      <c r="BP111" s="169">
        <v>8.2666666666666675</v>
      </c>
      <c r="BQ111" s="169">
        <v>84.299065420560751</v>
      </c>
      <c r="BR111" s="169">
        <v>66.32352941176471</v>
      </c>
      <c r="BS111" s="169">
        <v>609.45945945945948</v>
      </c>
      <c r="BT111" s="169">
        <v>0.197196261682243</v>
      </c>
      <c r="BU111" s="169">
        <v>2.6822429906542058</v>
      </c>
      <c r="BV111" s="169">
        <v>2.1102941176470589</v>
      </c>
      <c r="BW111" s="169">
        <v>33.513513513513509</v>
      </c>
      <c r="BX111" s="169">
        <v>0.32432432432432434</v>
      </c>
      <c r="BY111" s="169">
        <v>19.391891891891891</v>
      </c>
      <c r="BZ111" s="169">
        <v>2.6689189189189189</v>
      </c>
      <c r="CA111" s="169">
        <v>1.0675675675675675</v>
      </c>
      <c r="CB111" s="169">
        <v>3.1854838709677417E-2</v>
      </c>
      <c r="CC111" s="169">
        <v>7.2658227848101262</v>
      </c>
      <c r="CD111" s="169">
        <v>1.8243243243243246</v>
      </c>
      <c r="CE111" s="169">
        <v>3.185011709601874</v>
      </c>
      <c r="CF111" s="169">
        <v>31.39240506329114</v>
      </c>
      <c r="CG111" s="169">
        <v>13.717948717948717</v>
      </c>
      <c r="CH111" s="169">
        <v>0.37282229965156793</v>
      </c>
      <c r="CI111" s="169">
        <v>0.78676470588235292</v>
      </c>
      <c r="CJ111" s="169">
        <v>44.583333333333329</v>
      </c>
      <c r="CK111" s="169">
        <v>2.3513513513513513</v>
      </c>
      <c r="CL111" s="169" t="s">
        <v>495</v>
      </c>
      <c r="CM111" s="169">
        <v>4.3205574912891986</v>
      </c>
      <c r="CN111" s="169">
        <v>31.428571428571431</v>
      </c>
      <c r="CO111" s="169">
        <v>0.11862527716186252</v>
      </c>
      <c r="CP111" s="169">
        <v>41.333333333333336</v>
      </c>
      <c r="CQ111" s="169">
        <v>3.1854838709677417E-2</v>
      </c>
      <c r="CR111" s="169">
        <v>3.58</v>
      </c>
      <c r="CS111" s="169" t="s">
        <v>495</v>
      </c>
      <c r="CT111" s="169">
        <v>0.25325884543761634</v>
      </c>
      <c r="CU111" s="169">
        <v>0.32380952380952382</v>
      </c>
      <c r="CV111" s="169">
        <v>0.10166666666666666</v>
      </c>
      <c r="CW111" s="169">
        <v>4.9499999999999993</v>
      </c>
      <c r="CX111" s="169">
        <v>7.7567567567567561</v>
      </c>
      <c r="CY111" s="169">
        <v>0.1985294117647059</v>
      </c>
      <c r="CZ111" s="169" t="s">
        <v>495</v>
      </c>
      <c r="DA111" s="169">
        <v>0.74295774647887325</v>
      </c>
    </row>
    <row r="112" spans="1:105">
      <c r="A112" s="168" t="s">
        <v>640</v>
      </c>
      <c r="B112" s="168" t="s">
        <v>626</v>
      </c>
      <c r="C112" s="168" t="s">
        <v>627</v>
      </c>
      <c r="D112" s="168" t="s">
        <v>638</v>
      </c>
      <c r="E112" s="169" t="s">
        <v>495</v>
      </c>
      <c r="F112" s="169">
        <v>55.18</v>
      </c>
      <c r="G112" s="169">
        <v>14.41</v>
      </c>
      <c r="H112" s="169" t="s">
        <v>495</v>
      </c>
      <c r="I112" s="169">
        <v>4.26</v>
      </c>
      <c r="J112" s="169">
        <v>9.51</v>
      </c>
      <c r="K112" s="169">
        <v>2.91</v>
      </c>
      <c r="L112" s="169">
        <v>2.31</v>
      </c>
      <c r="M112" s="169">
        <v>0.6</v>
      </c>
      <c r="N112" s="169">
        <v>0.19</v>
      </c>
      <c r="O112" s="169">
        <v>0.1</v>
      </c>
      <c r="P112" s="169">
        <v>4</v>
      </c>
      <c r="Q112" s="169">
        <v>11</v>
      </c>
      <c r="R112" s="169">
        <v>101</v>
      </c>
      <c r="S112" s="169">
        <v>874</v>
      </c>
      <c r="T112" s="169">
        <v>651</v>
      </c>
      <c r="U112" s="169">
        <v>39</v>
      </c>
      <c r="V112" s="169">
        <v>13.7</v>
      </c>
      <c r="W112" s="169">
        <v>4.13</v>
      </c>
      <c r="X112" s="169">
        <v>126</v>
      </c>
      <c r="Y112" s="169">
        <v>3.8</v>
      </c>
      <c r="Z112" s="169">
        <v>0.77</v>
      </c>
      <c r="AA112" s="169">
        <v>15</v>
      </c>
      <c r="AB112" s="169">
        <v>10.6</v>
      </c>
      <c r="AC112" s="169">
        <v>19</v>
      </c>
      <c r="AD112" s="169">
        <v>330</v>
      </c>
      <c r="AE112" s="169">
        <v>116</v>
      </c>
      <c r="AF112" s="169">
        <v>23</v>
      </c>
      <c r="AG112" s="169">
        <v>120</v>
      </c>
      <c r="AH112" s="169" t="s">
        <v>495</v>
      </c>
      <c r="AI112" s="169">
        <v>17</v>
      </c>
      <c r="AJ112" s="169">
        <v>64</v>
      </c>
      <c r="AK112" s="169">
        <v>38</v>
      </c>
      <c r="AL112" s="169">
        <v>29.2</v>
      </c>
      <c r="AM112" s="169">
        <v>55</v>
      </c>
      <c r="AN112" s="169">
        <v>5.88</v>
      </c>
      <c r="AO112" s="169">
        <v>22.4</v>
      </c>
      <c r="AP112" s="169">
        <v>4.0599999999999996</v>
      </c>
      <c r="AQ112" s="169">
        <v>1.08</v>
      </c>
      <c r="AR112" s="169">
        <v>3.47</v>
      </c>
      <c r="AS112" s="169">
        <v>0.5</v>
      </c>
      <c r="AT112" s="169">
        <v>2.78</v>
      </c>
      <c r="AU112" s="169">
        <v>0.54</v>
      </c>
      <c r="AV112" s="169">
        <v>1.63</v>
      </c>
      <c r="AW112" s="169">
        <v>0.26</v>
      </c>
      <c r="AX112" s="169">
        <v>1.57</v>
      </c>
      <c r="AY112" s="169">
        <v>0.23</v>
      </c>
      <c r="AZ112" s="170" t="s">
        <v>495</v>
      </c>
      <c r="BA112" s="170" t="s">
        <v>495</v>
      </c>
      <c r="BB112" s="170" t="s">
        <v>495</v>
      </c>
      <c r="BC112" s="170" t="s">
        <v>495</v>
      </c>
      <c r="BD112" s="170">
        <v>18.721</v>
      </c>
      <c r="BE112" s="170">
        <v>15.692</v>
      </c>
      <c r="BF112" s="170">
        <v>38.991</v>
      </c>
      <c r="BG112" s="170" t="s">
        <v>495</v>
      </c>
      <c r="BH112" s="169">
        <v>1.2924528301886793</v>
      </c>
      <c r="BI112" s="169">
        <v>11.886792452830189</v>
      </c>
      <c r="BJ112" s="169">
        <v>8.7261146496815272</v>
      </c>
      <c r="BK112" s="169">
        <v>6.7515923566878975</v>
      </c>
      <c r="BL112" s="169">
        <v>18.598726114649679</v>
      </c>
      <c r="BM112" s="169">
        <v>11.886792452830189</v>
      </c>
      <c r="BN112" s="169">
        <v>4.9350649350649345</v>
      </c>
      <c r="BO112" s="169">
        <v>1.4102564102564104</v>
      </c>
      <c r="BP112" s="169">
        <v>8.4</v>
      </c>
      <c r="BQ112" s="169">
        <v>82.452830188679243</v>
      </c>
      <c r="BR112" s="169">
        <v>63.79562043795621</v>
      </c>
      <c r="BS112" s="169">
        <v>556.68789808917199</v>
      </c>
      <c r="BT112" s="169">
        <v>0.2179245283018868</v>
      </c>
      <c r="BU112" s="169">
        <v>2.7547169811320753</v>
      </c>
      <c r="BV112" s="169">
        <v>2.1313868613138687</v>
      </c>
      <c r="BW112" s="169">
        <v>33.15789473684211</v>
      </c>
      <c r="BX112" s="169">
        <v>0.31847133757961782</v>
      </c>
      <c r="BY112" s="169">
        <v>18.598726114649679</v>
      </c>
      <c r="BZ112" s="169">
        <v>2.5859872611464967</v>
      </c>
      <c r="CA112" s="169">
        <v>1.0684210526315789</v>
      </c>
      <c r="CB112" s="169">
        <v>3.2222222222222222E-2</v>
      </c>
      <c r="CC112" s="169">
        <v>7.1921182266009858</v>
      </c>
      <c r="CD112" s="169">
        <v>1.770700636942675</v>
      </c>
      <c r="CE112" s="169">
        <v>3.3171912832929782</v>
      </c>
      <c r="CF112" s="169">
        <v>31.034482758620694</v>
      </c>
      <c r="CG112" s="169">
        <v>13.766233766233766</v>
      </c>
      <c r="CH112" s="169">
        <v>0.36301369863013699</v>
      </c>
      <c r="CI112" s="169">
        <v>0.77372262773722633</v>
      </c>
      <c r="CJ112" s="169">
        <v>46.086956521739125</v>
      </c>
      <c r="CK112" s="169">
        <v>2.2101910828025479</v>
      </c>
      <c r="CL112" s="169" t="s">
        <v>495</v>
      </c>
      <c r="CM112" s="169">
        <v>4.3150684931506849</v>
      </c>
      <c r="CN112" s="169">
        <v>29.93150684931507</v>
      </c>
      <c r="CO112" s="169">
        <v>0.11556064073226545</v>
      </c>
      <c r="CP112" s="169">
        <v>43.4</v>
      </c>
      <c r="CQ112" s="169">
        <v>3.2222222222222222E-2</v>
      </c>
      <c r="CR112" s="169">
        <v>3.6666666666666665</v>
      </c>
      <c r="CS112" s="169" t="s">
        <v>495</v>
      </c>
      <c r="CT112" s="169">
        <v>0.24909090909090909</v>
      </c>
      <c r="CU112" s="169">
        <v>0.35128205128205126</v>
      </c>
      <c r="CV112" s="169">
        <v>0.1058974358974359</v>
      </c>
      <c r="CW112" s="169">
        <v>5.2200000000000006</v>
      </c>
      <c r="CX112" s="169">
        <v>7.6842105263157894</v>
      </c>
      <c r="CY112" s="169">
        <v>0.20291970802919707</v>
      </c>
      <c r="CZ112" s="169">
        <v>17.164360000000123</v>
      </c>
      <c r="DA112" s="169">
        <v>0.79381443298969068</v>
      </c>
    </row>
    <row r="113" spans="1:105">
      <c r="A113" s="168" t="s">
        <v>641</v>
      </c>
      <c r="B113" s="168" t="s">
        <v>626</v>
      </c>
      <c r="C113" s="168" t="s">
        <v>627</v>
      </c>
      <c r="D113" s="168" t="s">
        <v>638</v>
      </c>
      <c r="E113" s="169" t="s">
        <v>495</v>
      </c>
      <c r="F113" s="169">
        <v>56.5</v>
      </c>
      <c r="G113" s="169">
        <v>15.13</v>
      </c>
      <c r="H113" s="169" t="s">
        <v>495</v>
      </c>
      <c r="I113" s="169">
        <v>4.3499999999999996</v>
      </c>
      <c r="J113" s="169">
        <v>9.1</v>
      </c>
      <c r="K113" s="169">
        <v>3.07</v>
      </c>
      <c r="L113" s="169">
        <v>2.0299999999999998</v>
      </c>
      <c r="M113" s="169">
        <v>0.69</v>
      </c>
      <c r="N113" s="169">
        <v>0.2</v>
      </c>
      <c r="O113" s="169">
        <v>0.12</v>
      </c>
      <c r="P113" s="169">
        <v>3.03</v>
      </c>
      <c r="Q113" s="169">
        <v>15.1</v>
      </c>
      <c r="R113" s="169">
        <v>89</v>
      </c>
      <c r="S113" s="169">
        <v>952</v>
      </c>
      <c r="T113" s="169">
        <v>635</v>
      </c>
      <c r="U113" s="169">
        <v>31</v>
      </c>
      <c r="V113" s="169">
        <v>13.7</v>
      </c>
      <c r="W113" s="169">
        <v>4.04</v>
      </c>
      <c r="X113" s="169">
        <v>128</v>
      </c>
      <c r="Y113" s="169">
        <v>3.8</v>
      </c>
      <c r="Z113" s="169">
        <v>0.85</v>
      </c>
      <c r="AA113" s="169">
        <v>16</v>
      </c>
      <c r="AB113" s="169">
        <v>11.5</v>
      </c>
      <c r="AC113" s="169">
        <v>18</v>
      </c>
      <c r="AD113" s="169">
        <v>316</v>
      </c>
      <c r="AE113" s="169">
        <v>97</v>
      </c>
      <c r="AF113" s="169">
        <v>23</v>
      </c>
      <c r="AG113" s="169">
        <v>123</v>
      </c>
      <c r="AH113" s="169" t="s">
        <v>495</v>
      </c>
      <c r="AI113" s="169">
        <v>18</v>
      </c>
      <c r="AJ113" s="169">
        <v>64</v>
      </c>
      <c r="AK113" s="169">
        <v>37</v>
      </c>
      <c r="AL113" s="169">
        <v>31.3</v>
      </c>
      <c r="AM113" s="169">
        <v>58.1</v>
      </c>
      <c r="AN113" s="169">
        <v>6.18</v>
      </c>
      <c r="AO113" s="169">
        <v>24</v>
      </c>
      <c r="AP113" s="169">
        <v>4.33</v>
      </c>
      <c r="AQ113" s="169">
        <v>1.18</v>
      </c>
      <c r="AR113" s="169">
        <v>3.73</v>
      </c>
      <c r="AS113" s="169">
        <v>0.54</v>
      </c>
      <c r="AT113" s="169">
        <v>3.04</v>
      </c>
      <c r="AU113" s="169">
        <v>0.57999999999999996</v>
      </c>
      <c r="AV113" s="169">
        <v>1.78</v>
      </c>
      <c r="AW113" s="169">
        <v>0.27</v>
      </c>
      <c r="AX113" s="169">
        <v>1.68</v>
      </c>
      <c r="AY113" s="169">
        <v>0.25</v>
      </c>
      <c r="AZ113" s="170" t="s">
        <v>495</v>
      </c>
      <c r="BA113" s="170" t="s">
        <v>495</v>
      </c>
      <c r="BB113" s="170" t="s">
        <v>495</v>
      </c>
      <c r="BC113" s="170" t="s">
        <v>495</v>
      </c>
      <c r="BD113" s="170" t="s">
        <v>495</v>
      </c>
      <c r="BE113" s="170" t="s">
        <v>495</v>
      </c>
      <c r="BF113" s="170" t="s">
        <v>495</v>
      </c>
      <c r="BG113" s="170" t="s">
        <v>495</v>
      </c>
      <c r="BH113" s="169">
        <v>1.191304347826087</v>
      </c>
      <c r="BI113" s="169">
        <v>11.130434782608695</v>
      </c>
      <c r="BJ113" s="169">
        <v>8.1547619047619051</v>
      </c>
      <c r="BK113" s="169">
        <v>6.8452380952380958</v>
      </c>
      <c r="BL113" s="169">
        <v>18.630952380952383</v>
      </c>
      <c r="BM113" s="169">
        <v>11.130434782608695</v>
      </c>
      <c r="BN113" s="169">
        <v>4.4705882352941178</v>
      </c>
      <c r="BO113" s="169">
        <v>1.8741935483870968</v>
      </c>
      <c r="BP113" s="169">
        <v>8</v>
      </c>
      <c r="BQ113" s="169">
        <v>82.782608695652172</v>
      </c>
      <c r="BR113" s="169">
        <v>69.489051094890513</v>
      </c>
      <c r="BS113" s="169">
        <v>566.66666666666674</v>
      </c>
      <c r="BT113" s="169">
        <v>0.17652173913043476</v>
      </c>
      <c r="BU113" s="169">
        <v>2.7217391304347829</v>
      </c>
      <c r="BV113" s="169">
        <v>2.2846715328467155</v>
      </c>
      <c r="BW113" s="169">
        <v>33.684210526315788</v>
      </c>
      <c r="BX113" s="169">
        <v>0.32142857142857145</v>
      </c>
      <c r="BY113" s="169">
        <v>18.630952380952383</v>
      </c>
      <c r="BZ113" s="169">
        <v>2.5773809523809526</v>
      </c>
      <c r="CA113" s="169">
        <v>1.1394736842105264</v>
      </c>
      <c r="CB113" s="169">
        <v>3.3828125000000001E-2</v>
      </c>
      <c r="CC113" s="169">
        <v>7.2286374133949192</v>
      </c>
      <c r="CD113" s="169">
        <v>1.8095238095238095</v>
      </c>
      <c r="CE113" s="169">
        <v>3.391089108910891</v>
      </c>
      <c r="CF113" s="169">
        <v>29.561200923787528</v>
      </c>
      <c r="CG113" s="169">
        <v>13.529411764705882</v>
      </c>
      <c r="CH113" s="169">
        <v>0.36741214057507987</v>
      </c>
      <c r="CI113" s="169">
        <v>0.83941605839416067</v>
      </c>
      <c r="CJ113" s="169">
        <v>46</v>
      </c>
      <c r="CK113" s="169">
        <v>2.2202380952380953</v>
      </c>
      <c r="CL113" s="169" t="s">
        <v>495</v>
      </c>
      <c r="CM113" s="169">
        <v>4.0894568690095845</v>
      </c>
      <c r="CN113" s="169">
        <v>30.415335463258785</v>
      </c>
      <c r="CO113" s="169">
        <v>9.3487394957983194E-2</v>
      </c>
      <c r="CP113" s="169">
        <v>39.6875</v>
      </c>
      <c r="CQ113" s="169">
        <v>3.3828125000000001E-2</v>
      </c>
      <c r="CR113" s="169">
        <v>3.6312500000000001</v>
      </c>
      <c r="CS113" s="169" t="s">
        <v>495</v>
      </c>
      <c r="CT113" s="169">
        <v>0.23580034423407917</v>
      </c>
      <c r="CU113" s="169">
        <v>0.4419354838709677</v>
      </c>
      <c r="CV113" s="169">
        <v>0.13032258064516128</v>
      </c>
      <c r="CW113" s="169">
        <v>5.0999999999999996</v>
      </c>
      <c r="CX113" s="169">
        <v>8.2368421052631593</v>
      </c>
      <c r="CY113" s="169">
        <v>0.22189781021897811</v>
      </c>
      <c r="CZ113" s="169" t="s">
        <v>495</v>
      </c>
      <c r="DA113" s="169">
        <v>0.66123778501628661</v>
      </c>
    </row>
    <row r="114" spans="1:105">
      <c r="A114" s="171" t="s">
        <v>642</v>
      </c>
      <c r="B114" s="171" t="s">
        <v>626</v>
      </c>
      <c r="C114" s="171" t="s">
        <v>627</v>
      </c>
      <c r="D114" s="171" t="s">
        <v>638</v>
      </c>
      <c r="E114" s="172" t="s">
        <v>495</v>
      </c>
      <c r="F114" s="172">
        <v>59.96</v>
      </c>
      <c r="G114" s="172">
        <v>15.77</v>
      </c>
      <c r="H114" s="172" t="s">
        <v>495</v>
      </c>
      <c r="I114" s="172">
        <v>3.72</v>
      </c>
      <c r="J114" s="172">
        <v>6.71</v>
      </c>
      <c r="K114" s="172">
        <v>3.26</v>
      </c>
      <c r="L114" s="172">
        <v>2.46</v>
      </c>
      <c r="M114" s="172">
        <v>0.6</v>
      </c>
      <c r="N114" s="172">
        <v>0.18</v>
      </c>
      <c r="O114" s="172">
        <v>7.0000000000000007E-2</v>
      </c>
      <c r="P114" s="172">
        <v>1.89</v>
      </c>
      <c r="Q114" s="172">
        <v>4.8</v>
      </c>
      <c r="R114" s="172">
        <v>106</v>
      </c>
      <c r="S114" s="172">
        <v>856</v>
      </c>
      <c r="T114" s="172">
        <v>522</v>
      </c>
      <c r="U114" s="172">
        <v>39</v>
      </c>
      <c r="V114" s="172">
        <v>14.7</v>
      </c>
      <c r="W114" s="172">
        <v>4.6100000000000003</v>
      </c>
      <c r="X114" s="172">
        <v>132</v>
      </c>
      <c r="Y114" s="172">
        <v>3.9</v>
      </c>
      <c r="Z114" s="172">
        <v>0.86</v>
      </c>
      <c r="AA114" s="172">
        <v>16</v>
      </c>
      <c r="AB114" s="172">
        <v>11</v>
      </c>
      <c r="AC114" s="172">
        <v>18</v>
      </c>
      <c r="AD114" s="172">
        <v>249</v>
      </c>
      <c r="AE114" s="172">
        <v>86</v>
      </c>
      <c r="AF114" s="172">
        <v>20</v>
      </c>
      <c r="AG114" s="172">
        <v>109</v>
      </c>
      <c r="AH114" s="172" t="s">
        <v>495</v>
      </c>
      <c r="AI114" s="172">
        <v>19</v>
      </c>
      <c r="AJ114" s="172">
        <v>62</v>
      </c>
      <c r="AK114" s="172">
        <v>30</v>
      </c>
      <c r="AL114" s="172">
        <v>30.3</v>
      </c>
      <c r="AM114" s="172">
        <v>55.3</v>
      </c>
      <c r="AN114" s="172">
        <v>6.03</v>
      </c>
      <c r="AO114" s="172">
        <v>23</v>
      </c>
      <c r="AP114" s="172">
        <v>4.18</v>
      </c>
      <c r="AQ114" s="172">
        <v>1.06</v>
      </c>
      <c r="AR114" s="172">
        <v>3.6</v>
      </c>
      <c r="AS114" s="172">
        <v>0.52</v>
      </c>
      <c r="AT114" s="172">
        <v>2.93</v>
      </c>
      <c r="AU114" s="172">
        <v>0.56000000000000005</v>
      </c>
      <c r="AV114" s="172">
        <v>1.69</v>
      </c>
      <c r="AW114" s="172">
        <v>0.27</v>
      </c>
      <c r="AX114" s="172">
        <v>1.66</v>
      </c>
      <c r="AY114" s="172">
        <v>0.25</v>
      </c>
      <c r="AZ114" s="173">
        <v>0.70808300000000002</v>
      </c>
      <c r="BA114" s="173">
        <v>0.51233799999999996</v>
      </c>
      <c r="BB114" s="173">
        <v>0.70791920656531748</v>
      </c>
      <c r="BC114" s="173">
        <v>0.51232368954411656</v>
      </c>
      <c r="BD114" s="173" t="s">
        <v>495</v>
      </c>
      <c r="BE114" s="173" t="s">
        <v>495</v>
      </c>
      <c r="BF114" s="173" t="s">
        <v>495</v>
      </c>
      <c r="BG114" s="173" t="s">
        <v>495</v>
      </c>
      <c r="BH114" s="172">
        <v>1.3363636363636362</v>
      </c>
      <c r="BI114" s="172">
        <v>12</v>
      </c>
      <c r="BJ114" s="172">
        <v>8.8554216867469879</v>
      </c>
      <c r="BK114" s="172">
        <v>6.6265060240963862</v>
      </c>
      <c r="BL114" s="172">
        <v>18.253012048192772</v>
      </c>
      <c r="BM114" s="172">
        <v>12</v>
      </c>
      <c r="BN114" s="172">
        <v>4.5348837209302326</v>
      </c>
      <c r="BO114" s="172">
        <v>1.4179487179487178</v>
      </c>
      <c r="BP114" s="172">
        <v>8.25</v>
      </c>
      <c r="BQ114" s="172">
        <v>77.818181818181813</v>
      </c>
      <c r="BR114" s="172">
        <v>58.231292517006807</v>
      </c>
      <c r="BS114" s="172">
        <v>515.66265060240971</v>
      </c>
      <c r="BT114" s="172">
        <v>0.22363636363636363</v>
      </c>
      <c r="BU114" s="172">
        <v>2.7545454545454544</v>
      </c>
      <c r="BV114" s="172">
        <v>2.0612244897959187</v>
      </c>
      <c r="BW114" s="172">
        <v>33.846153846153847</v>
      </c>
      <c r="BX114" s="172">
        <v>0.31325301204819278</v>
      </c>
      <c r="BY114" s="172">
        <v>18.253012048192772</v>
      </c>
      <c r="BZ114" s="172">
        <v>2.5180722891566263</v>
      </c>
      <c r="CA114" s="172">
        <v>1.0717948717948718</v>
      </c>
      <c r="CB114" s="172">
        <v>3.1666666666666662E-2</v>
      </c>
      <c r="CC114" s="172">
        <v>7.248803827751197</v>
      </c>
      <c r="CD114" s="172">
        <v>1.7650602409638556</v>
      </c>
      <c r="CE114" s="172">
        <v>3.1887201735357915</v>
      </c>
      <c r="CF114" s="172">
        <v>31.578947368421055</v>
      </c>
      <c r="CG114" s="172">
        <v>12.790697674418604</v>
      </c>
      <c r="CH114" s="172">
        <v>0.36303630363036304</v>
      </c>
      <c r="CI114" s="172">
        <v>0.74829931972789121</v>
      </c>
      <c r="CJ114" s="172">
        <v>44</v>
      </c>
      <c r="CK114" s="172">
        <v>2.168674698795181</v>
      </c>
      <c r="CL114" s="172" t="s">
        <v>495</v>
      </c>
      <c r="CM114" s="172">
        <v>4.3564356435643568</v>
      </c>
      <c r="CN114" s="172">
        <v>28.25082508250825</v>
      </c>
      <c r="CO114" s="172">
        <v>0.12383177570093458</v>
      </c>
      <c r="CP114" s="172">
        <v>32.625</v>
      </c>
      <c r="CQ114" s="172">
        <v>3.1666666666666662E-2</v>
      </c>
      <c r="CR114" s="172">
        <v>3.4562499999999998</v>
      </c>
      <c r="CS114" s="172" t="s">
        <v>495</v>
      </c>
      <c r="CT114" s="172">
        <v>0.26582278481012656</v>
      </c>
      <c r="CU114" s="172">
        <v>0.37692307692307692</v>
      </c>
      <c r="CV114" s="172">
        <v>0.11820512820512821</v>
      </c>
      <c r="CW114" s="172">
        <v>5.72</v>
      </c>
      <c r="CX114" s="172">
        <v>7.7692307692307692</v>
      </c>
      <c r="CY114" s="172">
        <v>0.19931972789115648</v>
      </c>
      <c r="CZ114" s="172" t="s">
        <v>495</v>
      </c>
      <c r="DA114" s="172">
        <v>0.75460122699386512</v>
      </c>
    </row>
    <row r="124" spans="1:105">
      <c r="F124" s="174" t="s">
        <v>643</v>
      </c>
    </row>
    <row r="125" spans="1:105">
      <c r="F125" s="163" t="s">
        <v>644</v>
      </c>
    </row>
    <row r="126" spans="1:105">
      <c r="F126" s="163" t="s">
        <v>645</v>
      </c>
    </row>
    <row r="127" spans="1:105">
      <c r="F127" s="163" t="s">
        <v>646</v>
      </c>
    </row>
    <row r="128" spans="1:105">
      <c r="F128" s="163" t="s">
        <v>647</v>
      </c>
    </row>
    <row r="129" spans="6:6">
      <c r="F129" s="163" t="s">
        <v>648</v>
      </c>
    </row>
    <row r="131" spans="6:6">
      <c r="F131" s="174" t="s">
        <v>643</v>
      </c>
    </row>
    <row r="132" spans="6:6">
      <c r="F132" s="163" t="s">
        <v>649</v>
      </c>
    </row>
    <row r="133" spans="6:6">
      <c r="F133" s="163" t="s">
        <v>650</v>
      </c>
    </row>
    <row r="134" spans="6:6">
      <c r="F134" s="163" t="s">
        <v>651</v>
      </c>
    </row>
  </sheetData>
  <mergeCells count="1">
    <mergeCell ref="A1:P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TableS1</vt:lpstr>
      <vt:lpstr>TableS2</vt:lpstr>
      <vt:lpstr>TableS3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Ina</cp:lastModifiedBy>
  <dcterms:created xsi:type="dcterms:W3CDTF">2023-04-28T18:53:23Z</dcterms:created>
  <dcterms:modified xsi:type="dcterms:W3CDTF">2023-04-28T18:56:28Z</dcterms:modified>
</cp:coreProperties>
</file>